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activeTab="0"/>
  </bookViews>
  <sheets>
    <sheet name="IIP" sheetId="1" r:id="rId1"/>
    <sheet name="GTSX" sheetId="2" r:id="rId2"/>
    <sheet name="TMBL" sheetId="3" r:id="rId3"/>
    <sheet name="XUATKHAU" sheetId="4" r:id="rId4"/>
    <sheet name="NHAPKHAU" sheetId="5" r:id="rId5"/>
    <sheet name="chisogia" sheetId="6" r:id="rId6"/>
    <sheet name="00000000" sheetId="7" state="veryHidden" r:id="rId7"/>
    <sheet name="10000000" sheetId="8" state="veryHidden" r:id="rId8"/>
    <sheet name="20000000" sheetId="9" state="veryHidden" r:id="rId9"/>
    <sheet name="30000000" sheetId="10" state="veryHidden" r:id="rId10"/>
  </sheets>
  <externalReferences>
    <externalReference r:id="rId13"/>
  </externalReferences>
  <definedNames>
    <definedName name="_xlnm.Print_Titles" localSheetId="0">'IIP'!$4:$6</definedName>
    <definedName name="_xlnm.Print_Titles">$5:$6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<sst xmlns="http://schemas.openxmlformats.org/spreadsheetml/2006/main" count="212" uniqueCount="141">
  <si>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</si>
  <si>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</si>
  <si>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</si>
  <si>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</si>
  <si>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</si>
  <si>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</si>
  <si>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</si>
  <si>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</si>
  <si>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</si>
  <si>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</si>
  <si>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</si>
  <si>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</si>
  <si>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1000USD</t>
  </si>
  <si>
    <t>Tấn</t>
  </si>
  <si>
    <t>Cà phê</t>
  </si>
  <si>
    <t>Mật ong</t>
  </si>
  <si>
    <t>Hàng may mặc</t>
  </si>
  <si>
    <t>Hạt điều nhân</t>
  </si>
  <si>
    <t>Phân bón</t>
  </si>
  <si>
    <t>Hóa chất công nghiệp</t>
  </si>
  <si>
    <t>Thuốc y tế</t>
  </si>
  <si>
    <t>NPL thuốc lá</t>
  </si>
  <si>
    <t>MMTB cho sản xuất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</si>
  <si>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</si>
  <si>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</si>
  <si>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</si>
  <si>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</si>
  <si>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</si>
  <si>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</si>
  <si>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</si>
  <si>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</si>
  <si>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</si>
  <si>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</si>
  <si>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</si>
  <si>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</si>
  <si>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</si>
  <si>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</si>
  <si>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</si>
  <si>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</si>
  <si>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</si>
  <si>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1. Kim ngạch Xuất khẩu</t>
  </si>
  <si>
    <t>1. Kim ngạch Nhập khẩu</t>
  </si>
  <si>
    <t xml:space="preserve">     - DN Địa phương</t>
  </si>
  <si>
    <t xml:space="preserve">     - DN có vốn ĐTNN</t>
  </si>
  <si>
    <t xml:space="preserve">     - DN Trung ương</t>
  </si>
  <si>
    <t>Tr. USD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</si>
  <si>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</si>
  <si>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</si>
  <si>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</si>
  <si>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</si>
  <si>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</si>
  <si>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</si>
  <si>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</si>
  <si>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ĐVT: %</t>
  </si>
  <si>
    <t>STT</t>
  </si>
  <si>
    <t>CHỈ TIÊU</t>
  </si>
  <si>
    <t>I</t>
  </si>
  <si>
    <t>II</t>
  </si>
  <si>
    <t>THEO NGÀNH CÔNG NGHIỆP CẤP 1</t>
  </si>
  <si>
    <t>2. Sản phẩm xuất khẩu chủ yếu</t>
  </si>
  <si>
    <t>2. Sản phẩm nhập khẩu chủ yếu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</si>
  <si>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</si>
  <si>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</si>
  <si>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</si>
  <si>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</si>
  <si>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</si>
  <si>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</si>
  <si>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Sợi các loại</t>
  </si>
  <si>
    <t>Kế hoạch năm 2013</t>
  </si>
  <si>
    <t>Năm 2013</t>
  </si>
  <si>
    <t>Tháng 12/2012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</si>
  <si>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</si>
  <si>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</si>
  <si>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</si>
  <si>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</si>
  <si>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</si>
  <si>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</si>
  <si>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</si>
  <si>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</si>
  <si>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</si>
  <si>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</si>
  <si>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</si>
  <si>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</si>
  <si>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</si>
  <si>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</si>
  <si>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</si>
  <si>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</si>
  <si>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</si>
  <si>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</si>
  <si>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</si>
  <si>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</si>
  <si>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</si>
  <si>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</si>
  <si>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Cao su (mủ)</t>
  </si>
  <si>
    <t>Tiêu đen</t>
  </si>
  <si>
    <t>Nguyên phụ liệu dệt may, da giày</t>
  </si>
  <si>
    <t>tháng cùng kỳ năm trước</t>
  </si>
  <si>
    <t>tháng trước</t>
  </si>
  <si>
    <t>tháng 6/2013 so với</t>
  </si>
  <si>
    <t>Ước tính tháng 6 năm 2013</t>
  </si>
  <si>
    <t>Ước tính tháng 6</t>
  </si>
  <si>
    <t>Chỉ số giá tháng 6/2013 so với (%)</t>
  </si>
  <si>
    <t>tháng 6/2012</t>
  </si>
  <si>
    <t>tháng 5/2013</t>
  </si>
  <si>
    <t>Chính thức tháng 5</t>
  </si>
  <si>
    <t>tháng 6/2013 so tháng 5/2013</t>
  </si>
  <si>
    <t>Chính thức tháng 5 năm 2013</t>
  </si>
  <si>
    <t>tháng 5/2013 so với cùng kỳ</t>
  </si>
  <si>
    <t>6 tháng 2013 so cùng kỳ</t>
  </si>
  <si>
    <t>Chính thức 6 tháng năm 2012</t>
  </si>
  <si>
    <t>Ước tính 6 tháng năm 2013</t>
  </si>
  <si>
    <t>6 tháng 2013 so CK</t>
  </si>
  <si>
    <t>6 tháng 2013 so KH</t>
  </si>
  <si>
    <t>Ước tính 6 tháng</t>
  </si>
  <si>
    <t>Bình quân 6 tháng 2013 so cùng kỳ</t>
  </si>
  <si>
    <t>BIỂU CHỈ SỐ SẢN XUẤT CÔNG NGHIỆP (IIP) CỦA TỈNH THÁNG 6/2013</t>
  </si>
  <si>
    <t>BIỂU TỔNG MỨC BÁN LẺ HÀNG HÓA, DOANH THU DỊCH VỤ THÁNG 6/2013</t>
  </si>
  <si>
    <t>BIỂU KIM NGẠCH XUẤT KHẨU TRÊN ĐỊA BÀN THÁNG 6/2013</t>
  </si>
  <si>
    <t>BIỂU KIM NGẠCH NHẬP KHẨU TRÊN ĐỊA BÀN THÁNG 6/2013</t>
  </si>
  <si>
    <t>BIỂU CHỈ SỐ GIÁ CẢ HÀNG HÓA, DỊCH VỤ THÁNG 6/2013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</si>
  <si>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</si>
  <si>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</si>
  <si>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</si>
  <si>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</si>
  <si>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</si>
  <si>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</si>
  <si>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</si>
  <si>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BIỂU GIÁ TRỊ SẢN XUẤT CÔNG NGHIỆP THÁNG 6/2013</t>
  </si>
  <si>
    <t>Chính thức tháng 5/2013</t>
  </si>
  <si>
    <t>Ước tháng 6/2013</t>
  </si>
  <si>
    <t>Ước 6 tháng 2013</t>
  </si>
  <si>
    <t>Năm 2012</t>
  </si>
  <si>
    <t>6 tháng 2012</t>
  </si>
  <si>
    <t>T6/2013 so T5/2013</t>
  </si>
  <si>
    <t>6 TH/2013 so cùng kỳ</t>
  </si>
  <si>
    <t>T6/2013 so cùng kỳ</t>
  </si>
  <si>
    <t>Nhập siêu</t>
  </si>
  <si>
    <t>6 tháng 2013</t>
  </si>
  <si>
    <t>Qúy 1/2013</t>
  </si>
  <si>
    <t>Xuất siêu</t>
  </si>
  <si>
    <t>Qúy 2/2013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</si>
</sst>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;[Red]#,##0"/>
    <numFmt numFmtId="175" formatCode="#,##0.0;[Red]#,##0.0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0.000000"/>
    <numFmt numFmtId="185" formatCode="_(* #,##0.0_);_(* \(#,##0.0\);_(* &quot;-&quot;??_);_(@_)"/>
    <numFmt numFmtId="186" formatCode="_(* #,##0_);_(* \(#,##0\);_(* &quot;-&quot;??_);_(@_)"/>
    <numFmt numFmtId="187" formatCode="#,##0.000"/>
  </numFmts>
  <fonts count="31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.VnTime"/>
      <family val="0"/>
    </font>
    <font>
      <sz val="13"/>
      <color indexed="8"/>
      <name val=".VnTim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.VnTime"/>
      <family val="0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.VnTime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0"/>
    </font>
    <font>
      <sz val="10"/>
      <name val="Times New Roman"/>
      <family val="1"/>
    </font>
    <font>
      <sz val="11"/>
      <name val=".VnTime"/>
      <family val="0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 quotePrefix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" xfId="0" applyFont="1" applyBorder="1" applyAlignment="1">
      <alignment/>
    </xf>
    <xf numFmtId="0" fontId="14" fillId="0" borderId="3" xfId="0" applyFont="1" applyBorder="1" applyAlignment="1">
      <alignment/>
    </xf>
    <xf numFmtId="2" fontId="15" fillId="0" borderId="3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/>
    </xf>
    <xf numFmtId="2" fontId="15" fillId="0" borderId="3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5" fillId="0" borderId="4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vertical="center"/>
    </xf>
    <xf numFmtId="0" fontId="10" fillId="0" borderId="0" xfId="0" applyFont="1" applyAlignment="1">
      <alignment/>
    </xf>
    <xf numFmtId="0" fontId="19" fillId="0" borderId="4" xfId="0" applyFont="1" applyBorder="1" applyAlignment="1">
      <alignment vertical="center"/>
    </xf>
    <xf numFmtId="0" fontId="11" fillId="0" borderId="5" xfId="0" applyFont="1" applyBorder="1" applyAlignment="1">
      <alignment horizontal="left"/>
    </xf>
    <xf numFmtId="173" fontId="11" fillId="0" borderId="5" xfId="0" applyNumberFormat="1" applyFont="1" applyBorder="1" applyAlignment="1">
      <alignment horizontal="right"/>
    </xf>
    <xf numFmtId="0" fontId="11" fillId="2" borderId="6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72" fontId="11" fillId="0" borderId="3" xfId="0" applyNumberFormat="1" applyFont="1" applyBorder="1" applyAlignment="1">
      <alignment/>
    </xf>
    <xf numFmtId="172" fontId="17" fillId="0" borderId="3" xfId="0" applyNumberFormat="1" applyFont="1" applyBorder="1" applyAlignment="1">
      <alignment/>
    </xf>
    <xf numFmtId="172" fontId="16" fillId="0" borderId="3" xfId="0" applyNumberFormat="1" applyFont="1" applyBorder="1" applyAlignment="1">
      <alignment/>
    </xf>
    <xf numFmtId="0" fontId="14" fillId="0" borderId="5" xfId="0" applyFont="1" applyBorder="1" applyAlignment="1">
      <alignment horizontal="center"/>
    </xf>
    <xf numFmtId="172" fontId="17" fillId="0" borderId="5" xfId="0" applyNumberFormat="1" applyFont="1" applyBorder="1" applyAlignment="1">
      <alignment/>
    </xf>
    <xf numFmtId="172" fontId="17" fillId="0" borderId="5" xfId="0" applyNumberFormat="1" applyFont="1" applyBorder="1" applyAlignment="1">
      <alignment/>
    </xf>
    <xf numFmtId="172" fontId="11" fillId="0" borderId="5" xfId="0" applyNumberFormat="1" applyFont="1" applyBorder="1" applyAlignment="1">
      <alignment/>
    </xf>
    <xf numFmtId="172" fontId="17" fillId="0" borderId="3" xfId="0" applyNumberFormat="1" applyFont="1" applyBorder="1" applyAlignment="1">
      <alignment/>
    </xf>
    <xf numFmtId="172" fontId="16" fillId="0" borderId="3" xfId="0" applyNumberFormat="1" applyFont="1" applyBorder="1" applyAlignment="1">
      <alignment/>
    </xf>
    <xf numFmtId="172" fontId="15" fillId="0" borderId="3" xfId="0" applyNumberFormat="1" applyFont="1" applyBorder="1" applyAlignment="1">
      <alignment/>
    </xf>
    <xf numFmtId="172" fontId="16" fillId="0" borderId="4" xfId="0" applyNumberFormat="1" applyFont="1" applyBorder="1" applyAlignment="1">
      <alignment/>
    </xf>
    <xf numFmtId="172" fontId="16" fillId="0" borderId="4" xfId="0" applyNumberFormat="1" applyFont="1" applyBorder="1" applyAlignment="1">
      <alignment/>
    </xf>
    <xf numFmtId="172" fontId="15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/>
    </xf>
    <xf numFmtId="172" fontId="11" fillId="0" borderId="5" xfId="0" applyNumberFormat="1" applyFont="1" applyBorder="1" applyAlignment="1">
      <alignment horizontal="right"/>
    </xf>
    <xf numFmtId="172" fontId="11" fillId="0" borderId="5" xfId="0" applyNumberFormat="1" applyFont="1" applyBorder="1" applyAlignment="1">
      <alignment horizontal="right"/>
    </xf>
    <xf numFmtId="172" fontId="11" fillId="0" borderId="5" xfId="0" applyNumberFormat="1" applyFont="1" applyBorder="1" applyAlignment="1" quotePrefix="1">
      <alignment horizontal="right"/>
    </xf>
    <xf numFmtId="172" fontId="15" fillId="0" borderId="3" xfId="0" applyNumberFormat="1" applyFont="1" applyBorder="1" applyAlignment="1">
      <alignment horizontal="right"/>
    </xf>
    <xf numFmtId="172" fontId="15" fillId="0" borderId="3" xfId="0" applyNumberFormat="1" applyFont="1" applyBorder="1" applyAlignment="1">
      <alignment horizontal="right"/>
    </xf>
    <xf numFmtId="2" fontId="15" fillId="0" borderId="3" xfId="0" applyNumberFormat="1" applyFont="1" applyBorder="1" applyAlignment="1" quotePrefix="1">
      <alignment/>
    </xf>
    <xf numFmtId="175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15" fillId="0" borderId="5" xfId="0" applyNumberFormat="1" applyFont="1" applyBorder="1" applyAlignment="1">
      <alignment horizontal="center"/>
    </xf>
    <xf numFmtId="2" fontId="15" fillId="0" borderId="3" xfId="0" applyNumberFormat="1" applyFont="1" applyBorder="1" applyAlignment="1" quotePrefix="1">
      <alignment/>
    </xf>
    <xf numFmtId="175" fontId="15" fillId="0" borderId="3" xfId="0" applyNumberFormat="1" applyFont="1" applyBorder="1" applyAlignment="1">
      <alignment/>
    </xf>
    <xf numFmtId="175" fontId="15" fillId="0" borderId="4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74" fontId="11" fillId="0" borderId="3" xfId="16" applyNumberFormat="1" applyFont="1" applyBorder="1" applyAlignment="1">
      <alignment horizontal="right"/>
    </xf>
    <xf numFmtId="3" fontId="11" fillId="0" borderId="3" xfId="16" applyNumberFormat="1" applyFont="1" applyBorder="1" applyAlignment="1" quotePrefix="1">
      <alignment horizontal="right"/>
    </xf>
    <xf numFmtId="175" fontId="15" fillId="0" borderId="3" xfId="0" applyNumberFormat="1" applyFont="1" applyBorder="1" applyAlignment="1">
      <alignment horizontal="right"/>
    </xf>
    <xf numFmtId="175" fontId="15" fillId="0" borderId="3" xfId="0" applyNumberFormat="1" applyFont="1" applyBorder="1" applyAlignment="1" quotePrefix="1">
      <alignment horizontal="right"/>
    </xf>
    <xf numFmtId="3" fontId="15" fillId="0" borderId="3" xfId="16" applyNumberFormat="1" applyFont="1" applyBorder="1" applyAlignment="1">
      <alignment horizontal="right"/>
    </xf>
    <xf numFmtId="3" fontId="15" fillId="0" borderId="3" xfId="16" applyNumberFormat="1" applyFont="1" applyBorder="1" applyAlignment="1" quotePrefix="1">
      <alignment horizontal="right"/>
    </xf>
    <xf numFmtId="3" fontId="15" fillId="0" borderId="4" xfId="16" applyNumberFormat="1" applyFont="1" applyBorder="1" applyAlignment="1">
      <alignment horizontal="right"/>
    </xf>
    <xf numFmtId="3" fontId="11" fillId="0" borderId="3" xfId="16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174" fontId="11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/>
    </xf>
    <xf numFmtId="3" fontId="15" fillId="0" borderId="3" xfId="0" applyNumberFormat="1" applyFont="1" applyBorder="1" applyAlignment="1" quotePrefix="1">
      <alignment horizontal="right"/>
    </xf>
    <xf numFmtId="3" fontId="15" fillId="0" borderId="4" xfId="0" applyNumberFormat="1" applyFont="1" applyBorder="1" applyAlignment="1" quotePrefix="1">
      <alignment horizontal="right"/>
    </xf>
    <xf numFmtId="3" fontId="15" fillId="0" borderId="4" xfId="0" applyNumberFormat="1" applyFont="1" applyBorder="1" applyAlignment="1">
      <alignment horizontal="right"/>
    </xf>
    <xf numFmtId="172" fontId="15" fillId="0" borderId="4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0" fillId="0" borderId="7" xfId="0" applyFont="1" applyBorder="1" applyAlignment="1">
      <alignment/>
    </xf>
    <xf numFmtId="185" fontId="11" fillId="0" borderId="5" xfId="16" applyNumberFormat="1" applyFont="1" applyBorder="1" applyAlignment="1">
      <alignment horizontal="right"/>
    </xf>
    <xf numFmtId="3" fontId="15" fillId="0" borderId="4" xfId="16" applyNumberFormat="1" applyFont="1" applyBorder="1" applyAlignment="1" quotePrefix="1">
      <alignment horizontal="right"/>
    </xf>
    <xf numFmtId="0" fontId="11" fillId="2" borderId="8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173" fontId="15" fillId="0" borderId="3" xfId="0" applyNumberFormat="1" applyFont="1" applyBorder="1" applyAlignment="1">
      <alignment horizontal="right"/>
    </xf>
    <xf numFmtId="185" fontId="15" fillId="0" borderId="3" xfId="16" applyNumberFormat="1" applyFont="1" applyBorder="1" applyAlignment="1">
      <alignment horizontal="right"/>
    </xf>
    <xf numFmtId="173" fontId="15" fillId="0" borderId="4" xfId="0" applyNumberFormat="1" applyFont="1" applyBorder="1" applyAlignment="1">
      <alignment horizontal="right"/>
    </xf>
    <xf numFmtId="185" fontId="15" fillId="0" borderId="4" xfId="16" applyNumberFormat="1" applyFont="1" applyBorder="1" applyAlignment="1">
      <alignment horizontal="right"/>
    </xf>
    <xf numFmtId="173" fontId="0" fillId="0" borderId="0" xfId="0" applyNumberFormat="1" applyAlignment="1">
      <alignment/>
    </xf>
    <xf numFmtId="4" fontId="19" fillId="0" borderId="3" xfId="0" applyNumberFormat="1" applyFont="1" applyBorder="1" applyAlignment="1">
      <alignment horizontal="right" vertical="center"/>
    </xf>
    <xf numFmtId="4" fontId="19" fillId="0" borderId="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centerContinuous"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 applyProtection="1">
      <alignment horizontal="centerContinuous" vertical="center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14" fillId="2" borderId="8" xfId="0" applyFont="1" applyFill="1" applyBorder="1" applyAlignment="1" applyProtection="1">
      <alignment horizontal="centerContinuous" vertical="center"/>
      <protection/>
    </xf>
    <xf numFmtId="0" fontId="14" fillId="2" borderId="9" xfId="0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6" xfId="0" applyFont="1" applyFill="1" applyBorder="1" applyAlignment="1" applyProtection="1">
      <alignment horizontal="center" vertical="center" wrapText="1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left" vertical="center" wrapText="1"/>
      <protection/>
    </xf>
    <xf numFmtId="173" fontId="6" fillId="0" borderId="5" xfId="0" applyNumberFormat="1" applyFont="1" applyBorder="1" applyAlignment="1" applyProtection="1">
      <alignment horizontal="right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173" fontId="6" fillId="0" borderId="3" xfId="0" applyNumberFormat="1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right"/>
      <protection/>
    </xf>
    <xf numFmtId="0" fontId="24" fillId="0" borderId="3" xfId="0" applyFont="1" applyBorder="1" applyAlignment="1">
      <alignment/>
    </xf>
    <xf numFmtId="0" fontId="6" fillId="0" borderId="4" xfId="0" applyFont="1" applyBorder="1" applyAlignment="1" applyProtection="1">
      <alignment horizontal="right"/>
      <protection/>
    </xf>
    <xf numFmtId="0" fontId="24" fillId="0" borderId="4" xfId="0" applyFont="1" applyBorder="1" applyAlignment="1">
      <alignment/>
    </xf>
    <xf numFmtId="173" fontId="6" fillId="0" borderId="4" xfId="0" applyNumberFormat="1" applyFont="1" applyBorder="1" applyAlignment="1" applyProtection="1">
      <alignment horizontal="right"/>
      <protection/>
    </xf>
    <xf numFmtId="173" fontId="6" fillId="0" borderId="0" xfId="0" applyNumberFormat="1" applyFont="1" applyAlignment="1" applyProtection="1">
      <alignment horizontal="right" vertical="center" wrapText="1"/>
      <protection/>
    </xf>
    <xf numFmtId="3" fontId="17" fillId="0" borderId="5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3" fontId="16" fillId="0" borderId="3" xfId="16" applyNumberFormat="1" applyFont="1" applyBorder="1" applyAlignment="1">
      <alignment/>
    </xf>
    <xf numFmtId="3" fontId="15" fillId="0" borderId="3" xfId="0" applyNumberFormat="1" applyFont="1" applyBorder="1" applyAlignment="1" quotePrefix="1">
      <alignment/>
    </xf>
    <xf numFmtId="3" fontId="15" fillId="0" borderId="4" xfId="0" applyNumberFormat="1" applyFont="1" applyBorder="1" applyAlignment="1" quotePrefix="1">
      <alignment/>
    </xf>
    <xf numFmtId="3" fontId="11" fillId="0" borderId="5" xfId="0" applyNumberFormat="1" applyFont="1" applyBorder="1" applyAlignment="1">
      <alignment horizontal="right"/>
    </xf>
    <xf numFmtId="3" fontId="15" fillId="0" borderId="3" xfId="16" applyNumberFormat="1" applyFont="1" applyBorder="1" applyAlignment="1" quotePrefix="1">
      <alignment horizontal="right"/>
    </xf>
    <xf numFmtId="175" fontId="15" fillId="0" borderId="0" xfId="0" applyNumberFormat="1" applyFont="1" applyBorder="1" applyAlignment="1">
      <alignment/>
    </xf>
    <xf numFmtId="175" fontId="15" fillId="0" borderId="0" xfId="0" applyNumberFormat="1" applyFont="1" applyBorder="1" applyAlignment="1">
      <alignment horizontal="center"/>
    </xf>
    <xf numFmtId="3" fontId="15" fillId="0" borderId="0" xfId="16" applyNumberFormat="1" applyFont="1" applyBorder="1" applyAlignment="1" quotePrefix="1">
      <alignment horizontal="right"/>
    </xf>
    <xf numFmtId="185" fontId="15" fillId="0" borderId="0" xfId="16" applyNumberFormat="1" applyFont="1" applyBorder="1" applyAlignment="1">
      <alignment horizontal="right"/>
    </xf>
    <xf numFmtId="172" fontId="6" fillId="0" borderId="0" xfId="0" applyNumberFormat="1" applyFont="1" applyAlignment="1">
      <alignment/>
    </xf>
    <xf numFmtId="0" fontId="14" fillId="0" borderId="5" xfId="0" applyFont="1" applyBorder="1" applyAlignment="1">
      <alignment horizontal="left"/>
    </xf>
    <xf numFmtId="187" fontId="15" fillId="0" borderId="3" xfId="16" applyNumberFormat="1" applyFont="1" applyBorder="1" applyAlignment="1" quotePrefix="1">
      <alignment horizontal="right"/>
    </xf>
    <xf numFmtId="2" fontId="15" fillId="0" borderId="3" xfId="0" applyNumberFormat="1" applyFont="1" applyBorder="1" applyAlignment="1">
      <alignment/>
    </xf>
    <xf numFmtId="0" fontId="11" fillId="2" borderId="6" xfId="0" applyFont="1" applyFill="1" applyBorder="1" applyAlignment="1">
      <alignment horizontal="center" wrapText="1"/>
    </xf>
    <xf numFmtId="0" fontId="6" fillId="0" borderId="0" xfId="0" applyFont="1" applyAlignment="1" applyProtection="1">
      <alignment horizontal="centerContinuous" vertical="center"/>
      <protection/>
    </xf>
    <xf numFmtId="0" fontId="14" fillId="2" borderId="2" xfId="0" applyFont="1" applyFill="1" applyBorder="1" applyAlignment="1" applyProtection="1">
      <alignment horizontal="centerContinuous" vertical="center"/>
      <protection/>
    </xf>
    <xf numFmtId="0" fontId="25" fillId="0" borderId="8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 vertical="center"/>
    </xf>
    <xf numFmtId="0" fontId="13" fillId="2" borderId="11" xfId="0" applyFont="1" applyFill="1" applyBorder="1" applyAlignment="1" applyProtection="1">
      <alignment horizontal="center" vertical="center" wrapText="1"/>
      <protection/>
    </xf>
    <xf numFmtId="0" fontId="26" fillId="3" borderId="6" xfId="0" applyFont="1" applyFill="1" applyBorder="1" applyAlignment="1" applyProtection="1">
      <alignment horizontal="center" vertical="center" wrapText="1"/>
      <protection/>
    </xf>
    <xf numFmtId="0" fontId="26" fillId="3" borderId="6" xfId="0" applyFont="1" applyFill="1" applyBorder="1" applyAlignment="1" applyProtection="1">
      <alignment horizontal="center" vertical="center"/>
      <protection/>
    </xf>
    <xf numFmtId="0" fontId="27" fillId="3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/>
    </xf>
    <xf numFmtId="172" fontId="10" fillId="0" borderId="5" xfId="0" applyNumberFormat="1" applyFont="1" applyBorder="1" applyAlignment="1" applyProtection="1">
      <alignment horizontal="right"/>
      <protection/>
    </xf>
    <xf numFmtId="173" fontId="10" fillId="0" borderId="5" xfId="0" applyNumberFormat="1" applyFont="1" applyBorder="1" applyAlignment="1" applyProtection="1">
      <alignment horizontal="right"/>
      <protection/>
    </xf>
    <xf numFmtId="172" fontId="6" fillId="0" borderId="3" xfId="0" applyNumberFormat="1" applyFont="1" applyBorder="1" applyAlignment="1" applyProtection="1">
      <alignment horizontal="right"/>
      <protection/>
    </xf>
    <xf numFmtId="172" fontId="10" fillId="0" borderId="3" xfId="0" applyNumberFormat="1" applyFont="1" applyBorder="1" applyAlignment="1" applyProtection="1">
      <alignment horizontal="right"/>
      <protection/>
    </xf>
    <xf numFmtId="173" fontId="10" fillId="0" borderId="3" xfId="0" applyNumberFormat="1" applyFont="1" applyBorder="1" applyAlignment="1" applyProtection="1">
      <alignment horizontal="right"/>
      <protection/>
    </xf>
    <xf numFmtId="0" fontId="13" fillId="0" borderId="4" xfId="0" applyFont="1" applyBorder="1" applyAlignment="1">
      <alignment/>
    </xf>
    <xf numFmtId="172" fontId="6" fillId="0" borderId="4" xfId="0" applyNumberFormat="1" applyFont="1" applyBorder="1" applyAlignment="1" applyProtection="1">
      <alignment horizontal="right"/>
      <protection/>
    </xf>
    <xf numFmtId="0" fontId="28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/>
    </xf>
    <xf numFmtId="172" fontId="0" fillId="0" borderId="0" xfId="0" applyNumberFormat="1" applyAlignment="1">
      <alignment/>
    </xf>
    <xf numFmtId="172" fontId="11" fillId="2" borderId="12" xfId="0" applyNumberFormat="1" applyFont="1" applyFill="1" applyBorder="1" applyAlignment="1">
      <alignment horizontal="center" wrapText="1"/>
    </xf>
    <xf numFmtId="172" fontId="15" fillId="0" borderId="0" xfId="16" applyNumberFormat="1" applyFont="1" applyFill="1" applyBorder="1" applyAlignment="1">
      <alignment horizontal="right"/>
    </xf>
    <xf numFmtId="3" fontId="15" fillId="0" borderId="0" xfId="16" applyNumberFormat="1" applyFont="1" applyBorder="1" applyAlignment="1">
      <alignment horizontal="left"/>
    </xf>
    <xf numFmtId="173" fontId="15" fillId="0" borderId="0" xfId="0" applyNumberFormat="1" applyFont="1" applyAlignment="1">
      <alignment horizontal="left"/>
    </xf>
    <xf numFmtId="17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16" applyNumberFormat="1" applyFont="1" applyBorder="1" applyAlignment="1">
      <alignment horizontal="right"/>
    </xf>
    <xf numFmtId="175" fontId="30" fillId="0" borderId="0" xfId="0" applyNumberFormat="1" applyFont="1" applyBorder="1" applyAlignment="1" quotePrefix="1">
      <alignment horizontal="right"/>
    </xf>
    <xf numFmtId="173" fontId="30" fillId="0" borderId="0" xfId="0" applyNumberFormat="1" applyFont="1" applyBorder="1" applyAlignment="1">
      <alignment horizontal="right"/>
    </xf>
    <xf numFmtId="185" fontId="30" fillId="0" borderId="0" xfId="16" applyNumberFormat="1" applyFont="1" applyBorder="1" applyAlignment="1">
      <alignment horizontal="right"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>
      <alignment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21" fillId="2" borderId="4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3" fontId="21" fillId="2" borderId="2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3\Th&#225;ng%203\THop_Phathanh\Sli&#7879;uQI_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P"/>
      <sheetName val="TMBL"/>
      <sheetName val="XUATKHAU"/>
      <sheetName val="NHAPKHAU"/>
      <sheetName val="chisogia"/>
      <sheetName val="00000000"/>
      <sheetName val="10000000"/>
      <sheetName val="20000000"/>
      <sheetName val="30000000"/>
    </sheetNames>
    <sheetDataSet>
      <sheetData sheetId="2">
        <row r="12">
          <cell r="G12">
            <v>2494.463</v>
          </cell>
          <cell r="H12">
            <v>2403.144</v>
          </cell>
        </row>
      </sheetData>
      <sheetData sheetId="3">
        <row r="12">
          <cell r="G12">
            <v>2472.072</v>
          </cell>
          <cell r="H12">
            <v>2482.853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C1">
      <selection activeCell="F7" sqref="F7"/>
    </sheetView>
  </sheetViews>
  <sheetFormatPr defaultColWidth="8.72265625" defaultRowHeight="20.25" customHeight="1"/>
  <cols>
    <col min="1" max="1" width="3.99609375" style="103" bestFit="1" customWidth="1"/>
    <col min="2" max="2" width="60.8125" style="103" customWidth="1"/>
    <col min="3" max="3" width="12.90625" style="103" customWidth="1"/>
    <col min="4" max="4" width="12.18359375" style="103" customWidth="1"/>
    <col min="5" max="5" width="12.6328125" style="103" customWidth="1"/>
    <col min="6" max="6" width="11.0859375" style="103" customWidth="1"/>
    <col min="7" max="16384" width="8.90625" style="103" customWidth="1"/>
  </cols>
  <sheetData>
    <row r="1" ht="15" customHeight="1">
      <c r="B1" s="104" t="s">
        <v>7</v>
      </c>
    </row>
    <row r="2" spans="2:6" ht="29.25" customHeight="1">
      <c r="B2" s="105" t="s">
        <v>115</v>
      </c>
      <c r="C2" s="106"/>
      <c r="D2" s="107"/>
      <c r="E2" s="107"/>
      <c r="F2" s="107"/>
    </row>
    <row r="3" spans="5:6" ht="14.25" customHeight="1">
      <c r="E3" s="108"/>
      <c r="F3" s="108" t="s">
        <v>53</v>
      </c>
    </row>
    <row r="4" spans="1:6" ht="31.5" customHeight="1">
      <c r="A4" s="170" t="s">
        <v>54</v>
      </c>
      <c r="B4" s="170" t="s">
        <v>55</v>
      </c>
      <c r="C4" s="170" t="s">
        <v>107</v>
      </c>
      <c r="D4" s="109" t="s">
        <v>98</v>
      </c>
      <c r="E4" s="110"/>
      <c r="F4" s="170" t="s">
        <v>108</v>
      </c>
    </row>
    <row r="5" spans="1:6" ht="31.5" customHeight="1">
      <c r="A5" s="171"/>
      <c r="B5" s="171"/>
      <c r="C5" s="172"/>
      <c r="D5" s="111" t="s">
        <v>97</v>
      </c>
      <c r="E5" s="111" t="s">
        <v>96</v>
      </c>
      <c r="F5" s="172"/>
    </row>
    <row r="6" spans="1:6" ht="18" customHeight="1">
      <c r="A6" s="112" t="s">
        <v>10</v>
      </c>
      <c r="B6" s="112" t="s">
        <v>11</v>
      </c>
      <c r="C6" s="113">
        <v>1</v>
      </c>
      <c r="D6" s="113">
        <v>2</v>
      </c>
      <c r="E6" s="113">
        <v>3</v>
      </c>
      <c r="F6" s="113">
        <v>4</v>
      </c>
    </row>
    <row r="7" spans="1:8" ht="17.25" customHeight="1">
      <c r="A7" s="114"/>
      <c r="B7" s="136" t="s">
        <v>92</v>
      </c>
      <c r="C7" s="115">
        <v>108.6382104311913</v>
      </c>
      <c r="D7" s="115">
        <v>102.3865025939343</v>
      </c>
      <c r="E7" s="115">
        <v>110.8</v>
      </c>
      <c r="F7" s="115">
        <v>107.1990683478729</v>
      </c>
      <c r="G7" s="123"/>
      <c r="H7" s="123"/>
    </row>
    <row r="8" spans="1:6" ht="17.25" customHeight="1">
      <c r="A8" s="116" t="s">
        <v>56</v>
      </c>
      <c r="B8" s="4" t="s">
        <v>58</v>
      </c>
      <c r="C8" s="117"/>
      <c r="D8" s="117"/>
      <c r="E8" s="117"/>
      <c r="F8" s="117"/>
    </row>
    <row r="9" spans="1:6" ht="17.25" customHeight="1">
      <c r="A9" s="118">
        <v>1</v>
      </c>
      <c r="B9" s="9" t="s">
        <v>88</v>
      </c>
      <c r="C9" s="117">
        <v>65.79582565758155</v>
      </c>
      <c r="D9" s="117">
        <v>96.01202299525896</v>
      </c>
      <c r="E9" s="117">
        <v>101.6947701605884</v>
      </c>
      <c r="F9" s="117">
        <v>73.252184294676</v>
      </c>
    </row>
    <row r="10" spans="1:6" ht="17.25" customHeight="1">
      <c r="A10" s="118">
        <v>2</v>
      </c>
      <c r="B10" s="9" t="s">
        <v>89</v>
      </c>
      <c r="C10" s="117">
        <v>109.5092400843876</v>
      </c>
      <c r="D10" s="117">
        <v>102.597248600202</v>
      </c>
      <c r="E10" s="117">
        <v>111.26</v>
      </c>
      <c r="F10" s="117">
        <v>107.8480266499294</v>
      </c>
    </row>
    <row r="11" spans="1:6" ht="17.25" customHeight="1">
      <c r="A11" s="118">
        <v>3</v>
      </c>
      <c r="B11" s="9" t="s">
        <v>90</v>
      </c>
      <c r="C11" s="117">
        <v>100.2146673177319</v>
      </c>
      <c r="D11" s="117">
        <v>92.64721184759411</v>
      </c>
      <c r="E11" s="117">
        <v>95.68915820633825</v>
      </c>
      <c r="F11" s="117">
        <v>107.02807403031352</v>
      </c>
    </row>
    <row r="12" spans="1:6" ht="17.25" customHeight="1">
      <c r="A12" s="118">
        <v>4</v>
      </c>
      <c r="B12" s="9" t="s">
        <v>91</v>
      </c>
      <c r="C12" s="117">
        <v>110.6042575697475</v>
      </c>
      <c r="D12" s="117">
        <v>100.6814106395696</v>
      </c>
      <c r="E12" s="117">
        <v>108.5869004641568</v>
      </c>
      <c r="F12" s="117">
        <v>104.9766649709142</v>
      </c>
    </row>
    <row r="13" spans="1:6" ht="17.25" customHeight="1">
      <c r="A13" s="116" t="s">
        <v>57</v>
      </c>
      <c r="B13" s="4" t="s">
        <v>71</v>
      </c>
      <c r="C13" s="117"/>
      <c r="D13" s="117"/>
      <c r="E13" s="117"/>
      <c r="F13" s="117"/>
    </row>
    <row r="14" spans="1:6" ht="17.25" customHeight="1">
      <c r="A14" s="118">
        <v>1</v>
      </c>
      <c r="B14" s="119" t="s">
        <v>72</v>
      </c>
      <c r="C14" s="117">
        <v>65.79582565758155</v>
      </c>
      <c r="D14" s="117">
        <v>96.01202299525896</v>
      </c>
      <c r="E14" s="117">
        <v>101.6947701605884</v>
      </c>
      <c r="F14" s="117">
        <v>73.252184294676</v>
      </c>
    </row>
    <row r="15" spans="1:6" ht="17.25" customHeight="1">
      <c r="A15" s="118">
        <f>A14+1</f>
        <v>2</v>
      </c>
      <c r="B15" s="119" t="s">
        <v>73</v>
      </c>
      <c r="C15" s="117">
        <v>91.73539978712768</v>
      </c>
      <c r="D15" s="117">
        <v>100.7337500674477</v>
      </c>
      <c r="E15" s="117">
        <v>94.26830218930434</v>
      </c>
      <c r="F15" s="117">
        <v>94.51476259609977</v>
      </c>
    </row>
    <row r="16" spans="1:6" ht="17.25" customHeight="1">
      <c r="A16" s="118">
        <f aca="true" t="shared" si="0" ref="A16:A29">A15+1</f>
        <v>3</v>
      </c>
      <c r="B16" s="119" t="s">
        <v>74</v>
      </c>
      <c r="C16" s="117">
        <v>152.1378853165396</v>
      </c>
      <c r="D16" s="117">
        <v>101.3071895424837</v>
      </c>
      <c r="E16" s="117">
        <v>107.3841002251602</v>
      </c>
      <c r="F16" s="117">
        <v>120.3182871127747</v>
      </c>
    </row>
    <row r="17" spans="1:6" ht="17.25" customHeight="1">
      <c r="A17" s="118">
        <f t="shared" si="0"/>
        <v>4</v>
      </c>
      <c r="B17" s="119" t="s">
        <v>75</v>
      </c>
      <c r="C17" s="117">
        <v>129.1775287173174</v>
      </c>
      <c r="D17" s="117">
        <v>101.938926794312</v>
      </c>
      <c r="E17" s="117">
        <v>133.79</v>
      </c>
      <c r="F17" s="117">
        <v>109.91985008894</v>
      </c>
    </row>
    <row r="18" spans="1:6" ht="17.25" customHeight="1">
      <c r="A18" s="118">
        <f t="shared" si="0"/>
        <v>5</v>
      </c>
      <c r="B18" s="119" t="s">
        <v>76</v>
      </c>
      <c r="C18" s="117">
        <v>122.8448864981938</v>
      </c>
      <c r="D18" s="117">
        <v>102.7232784320875</v>
      </c>
      <c r="E18" s="117">
        <v>117.4690016319581</v>
      </c>
      <c r="F18" s="117">
        <v>110.5220093698743</v>
      </c>
    </row>
    <row r="19" spans="1:6" ht="17.25" customHeight="1">
      <c r="A19" s="118">
        <f t="shared" si="0"/>
        <v>6</v>
      </c>
      <c r="B19" s="119" t="s">
        <v>77</v>
      </c>
      <c r="C19" s="117">
        <v>119.3062046598055</v>
      </c>
      <c r="D19" s="117">
        <v>101.3588516717967</v>
      </c>
      <c r="E19" s="117">
        <v>120.3447914514646</v>
      </c>
      <c r="F19" s="117">
        <v>125.5802759167366</v>
      </c>
    </row>
    <row r="20" spans="1:6" ht="17.25" customHeight="1">
      <c r="A20" s="118">
        <f t="shared" si="0"/>
        <v>7</v>
      </c>
      <c r="B20" s="119" t="s">
        <v>78</v>
      </c>
      <c r="C20" s="117">
        <v>70.7165522716657</v>
      </c>
      <c r="D20" s="117">
        <v>109.2076818781869</v>
      </c>
      <c r="E20" s="117">
        <v>96.37424065355741</v>
      </c>
      <c r="F20" s="117">
        <v>76.5772460595808</v>
      </c>
    </row>
    <row r="21" spans="1:6" ht="17.25" customHeight="1">
      <c r="A21" s="118">
        <f t="shared" si="0"/>
        <v>8</v>
      </c>
      <c r="B21" s="119" t="s">
        <v>79</v>
      </c>
      <c r="C21" s="117">
        <v>100.2233481160931</v>
      </c>
      <c r="D21" s="117">
        <v>99.40593329655957</v>
      </c>
      <c r="E21" s="117">
        <v>104.9384775962524</v>
      </c>
      <c r="F21" s="117">
        <v>103.7377480048661</v>
      </c>
    </row>
    <row r="22" spans="1:6" ht="17.25" customHeight="1">
      <c r="A22" s="118">
        <f t="shared" si="0"/>
        <v>9</v>
      </c>
      <c r="B22" s="119" t="s">
        <v>80</v>
      </c>
      <c r="C22" s="117">
        <v>79.19367946533467</v>
      </c>
      <c r="D22" s="117">
        <v>104.3732116518056</v>
      </c>
      <c r="E22" s="117">
        <v>78.24018887924889</v>
      </c>
      <c r="F22" s="117">
        <v>88.21084701957757</v>
      </c>
    </row>
    <row r="23" spans="1:6" ht="17.25" customHeight="1">
      <c r="A23" s="118">
        <f t="shared" si="0"/>
        <v>10</v>
      </c>
      <c r="B23" s="119" t="s">
        <v>81</v>
      </c>
      <c r="C23" s="117">
        <v>178.2173262630122</v>
      </c>
      <c r="D23" s="117">
        <v>84.30265285324758</v>
      </c>
      <c r="E23" s="117">
        <v>128.6758793769902</v>
      </c>
      <c r="F23" s="117">
        <v>129.8955100264359</v>
      </c>
    </row>
    <row r="24" spans="1:6" ht="17.25" customHeight="1">
      <c r="A24" s="118">
        <f t="shared" si="0"/>
        <v>11</v>
      </c>
      <c r="B24" s="119" t="s">
        <v>82</v>
      </c>
      <c r="C24" s="117">
        <v>121.5108850453089</v>
      </c>
      <c r="D24" s="117">
        <v>103.7701042120641</v>
      </c>
      <c r="E24" s="117">
        <v>126.1333085468381</v>
      </c>
      <c r="F24" s="117">
        <v>112.140535596869</v>
      </c>
    </row>
    <row r="25" spans="1:6" ht="17.25" customHeight="1">
      <c r="A25" s="118">
        <f t="shared" si="0"/>
        <v>12</v>
      </c>
      <c r="B25" s="119" t="s">
        <v>83</v>
      </c>
      <c r="C25" s="117">
        <v>90.46313844200252</v>
      </c>
      <c r="D25" s="117">
        <v>113.1947754208183</v>
      </c>
      <c r="E25" s="117">
        <v>100.4967985442924</v>
      </c>
      <c r="F25" s="117">
        <v>100.9178172626414</v>
      </c>
    </row>
    <row r="26" spans="1:6" ht="17.25" customHeight="1">
      <c r="A26" s="118">
        <f t="shared" si="0"/>
        <v>13</v>
      </c>
      <c r="B26" s="119" t="s">
        <v>84</v>
      </c>
      <c r="C26" s="117">
        <v>234.3777075459878</v>
      </c>
      <c r="D26" s="117">
        <v>106.713452882003</v>
      </c>
      <c r="E26" s="117">
        <v>231.44</v>
      </c>
      <c r="F26" s="117">
        <v>193.1041082013688</v>
      </c>
    </row>
    <row r="27" spans="1:6" ht="17.25" customHeight="1">
      <c r="A27" s="118">
        <f t="shared" si="0"/>
        <v>14</v>
      </c>
      <c r="B27" s="119" t="s">
        <v>85</v>
      </c>
      <c r="C27" s="117">
        <v>98.1299212662429</v>
      </c>
      <c r="D27" s="117">
        <v>115.8410737942388</v>
      </c>
      <c r="E27" s="117">
        <v>103.6668066537461</v>
      </c>
      <c r="F27" s="117">
        <v>99.48073462501344</v>
      </c>
    </row>
    <row r="28" spans="1:6" ht="17.25" customHeight="1">
      <c r="A28" s="118">
        <f t="shared" si="0"/>
        <v>15</v>
      </c>
      <c r="B28" s="119" t="s">
        <v>86</v>
      </c>
      <c r="C28" s="117">
        <v>100.2146673177319</v>
      </c>
      <c r="D28" s="117">
        <v>92.64721184759411</v>
      </c>
      <c r="E28" s="117">
        <v>95.68915820633825</v>
      </c>
      <c r="F28" s="117">
        <v>107.02807403031352</v>
      </c>
    </row>
    <row r="29" spans="1:6" ht="17.25" customHeight="1">
      <c r="A29" s="120">
        <f t="shared" si="0"/>
        <v>16</v>
      </c>
      <c r="B29" s="121" t="s">
        <v>87</v>
      </c>
      <c r="C29" s="122">
        <v>110.6042575697475</v>
      </c>
      <c r="D29" s="122">
        <v>100.6814106395696</v>
      </c>
      <c r="E29" s="122">
        <v>108.5869004641568</v>
      </c>
      <c r="F29" s="122">
        <v>104.9766649709142</v>
      </c>
    </row>
  </sheetData>
  <mergeCells count="4">
    <mergeCell ref="A4:A5"/>
    <mergeCell ref="B4:B5"/>
    <mergeCell ref="C4:C5"/>
    <mergeCell ref="F4:F5"/>
  </mergeCells>
  <printOptions/>
  <pageMargins left="0.93" right="0.16" top="0.54" bottom="0.41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2" sqref="F12"/>
    </sheetView>
  </sheetViews>
  <sheetFormatPr defaultColWidth="8.72265625" defaultRowHeight="20.25" customHeight="1"/>
  <cols>
    <col min="1" max="1" width="3.99609375" style="103" bestFit="1" customWidth="1"/>
    <col min="2" max="2" width="37.453125" style="103" customWidth="1"/>
    <col min="3" max="5" width="11.453125" style="103" customWidth="1"/>
    <col min="6" max="7" width="10.90625" style="103" customWidth="1"/>
    <col min="8" max="10" width="7.6328125" style="103" customWidth="1"/>
    <col min="11" max="16384" width="8.90625" style="103" customWidth="1"/>
  </cols>
  <sheetData>
    <row r="1" ht="15" customHeight="1">
      <c r="B1" s="104" t="s">
        <v>7</v>
      </c>
    </row>
    <row r="2" spans="2:9" ht="29.25" customHeight="1">
      <c r="B2" s="105" t="s">
        <v>127</v>
      </c>
      <c r="C2" s="106"/>
      <c r="D2" s="106"/>
      <c r="E2" s="106"/>
      <c r="F2" s="106"/>
      <c r="G2" s="106"/>
      <c r="H2" s="107"/>
      <c r="I2" s="107"/>
    </row>
    <row r="3" spans="8:9" ht="14.25" customHeight="1">
      <c r="H3" s="140" t="s">
        <v>120</v>
      </c>
      <c r="I3" s="140"/>
    </row>
    <row r="4" spans="1:10" ht="15.75" customHeight="1">
      <c r="A4" s="170" t="s">
        <v>54</v>
      </c>
      <c r="B4" s="170" t="s">
        <v>55</v>
      </c>
      <c r="C4" s="109" t="s">
        <v>69</v>
      </c>
      <c r="D4" s="141"/>
      <c r="E4" s="110"/>
      <c r="F4" s="109" t="s">
        <v>131</v>
      </c>
      <c r="G4" s="141"/>
      <c r="H4" s="142" t="s">
        <v>9</v>
      </c>
      <c r="I4" s="142"/>
      <c r="J4" s="143"/>
    </row>
    <row r="5" spans="1:10" ht="31.5">
      <c r="A5" s="171"/>
      <c r="B5" s="171"/>
      <c r="C5" s="144" t="s">
        <v>128</v>
      </c>
      <c r="D5" s="144" t="s">
        <v>129</v>
      </c>
      <c r="E5" s="144" t="s">
        <v>130</v>
      </c>
      <c r="F5" s="144" t="s">
        <v>102</v>
      </c>
      <c r="G5" s="144" t="s">
        <v>132</v>
      </c>
      <c r="H5" s="156" t="s">
        <v>135</v>
      </c>
      <c r="I5" s="156" t="s">
        <v>133</v>
      </c>
      <c r="J5" s="156" t="s">
        <v>134</v>
      </c>
    </row>
    <row r="6" spans="1:10" ht="15.75">
      <c r="A6" s="145" t="s">
        <v>10</v>
      </c>
      <c r="B6" s="145" t="s">
        <v>11</v>
      </c>
      <c r="C6" s="146">
        <v>1</v>
      </c>
      <c r="D6" s="146">
        <v>2</v>
      </c>
      <c r="E6" s="146">
        <v>3</v>
      </c>
      <c r="F6" s="146">
        <v>4</v>
      </c>
      <c r="G6" s="146">
        <v>5</v>
      </c>
      <c r="H6" s="147">
        <v>6</v>
      </c>
      <c r="I6" s="147">
        <v>7</v>
      </c>
      <c r="J6" s="147">
        <v>8</v>
      </c>
    </row>
    <row r="7" spans="1:10" ht="42" customHeight="1">
      <c r="A7" s="148" t="s">
        <v>56</v>
      </c>
      <c r="B7" s="157" t="s">
        <v>121</v>
      </c>
      <c r="C7" s="149">
        <v>27494.546543963206</v>
      </c>
      <c r="D7" s="149">
        <v>28667.407796751108</v>
      </c>
      <c r="E7" s="149">
        <v>154312.73618277753</v>
      </c>
      <c r="F7" s="152">
        <v>26882.62789989936</v>
      </c>
      <c r="G7" s="152">
        <v>146368.11482678057</v>
      </c>
      <c r="H7" s="150">
        <v>106.63915709244493</v>
      </c>
      <c r="I7" s="150">
        <v>104.26579594943499</v>
      </c>
      <c r="J7" s="150">
        <v>105.42783608670443</v>
      </c>
    </row>
    <row r="8" spans="1:10" ht="29.25" customHeight="1">
      <c r="A8" s="118">
        <v>1</v>
      </c>
      <c r="B8" s="9" t="s">
        <v>122</v>
      </c>
      <c r="C8" s="151">
        <v>89.5837808138004</v>
      </c>
      <c r="D8" s="151">
        <v>80.0286860021069</v>
      </c>
      <c r="E8" s="151">
        <v>442.12583952079495</v>
      </c>
      <c r="F8" s="151">
        <v>63.058840706865396</v>
      </c>
      <c r="G8" s="151">
        <v>537.345695576515</v>
      </c>
      <c r="H8" s="117">
        <v>126.9111279322868</v>
      </c>
      <c r="I8" s="117">
        <v>89.33390093062299</v>
      </c>
      <c r="J8" s="117">
        <v>82.27959080354049</v>
      </c>
    </row>
    <row r="9" spans="1:10" ht="29.25" customHeight="1">
      <c r="A9" s="118">
        <v>2</v>
      </c>
      <c r="B9" s="9" t="s">
        <v>123</v>
      </c>
      <c r="C9" s="151">
        <v>26939.9557227723</v>
      </c>
      <c r="D9" s="151">
        <v>28171.598415923403</v>
      </c>
      <c r="E9" s="151">
        <v>151073.192427804</v>
      </c>
      <c r="F9" s="151">
        <v>26419.03056</v>
      </c>
      <c r="G9" s="151">
        <v>143767.64532348</v>
      </c>
      <c r="H9" s="117">
        <v>106.63373264943678</v>
      </c>
      <c r="I9" s="117">
        <v>104.57180667193894</v>
      </c>
      <c r="J9" s="117">
        <v>105.08149597072858</v>
      </c>
    </row>
    <row r="10" spans="1:10" ht="29.25" customHeight="1">
      <c r="A10" s="118">
        <v>3</v>
      </c>
      <c r="B10" s="9" t="s">
        <v>124</v>
      </c>
      <c r="C10" s="151">
        <v>414.683849018108</v>
      </c>
      <c r="D10" s="151">
        <v>364.519698376265</v>
      </c>
      <c r="E10" s="151">
        <v>2548.0583494554</v>
      </c>
      <c r="F10" s="151">
        <v>358.893312777285</v>
      </c>
      <c r="G10" s="151">
        <v>1817.7357393253399</v>
      </c>
      <c r="H10" s="117">
        <v>101.567704217011</v>
      </c>
      <c r="I10" s="117">
        <v>87.90303727511402</v>
      </c>
      <c r="J10" s="117">
        <v>140.1776008651908</v>
      </c>
    </row>
    <row r="11" spans="1:10" ht="29.25" customHeight="1">
      <c r="A11" s="118">
        <v>4</v>
      </c>
      <c r="B11" s="9" t="s">
        <v>125</v>
      </c>
      <c r="C11" s="151">
        <v>50.32319135899451</v>
      </c>
      <c r="D11" s="151">
        <v>51.260996449332296</v>
      </c>
      <c r="E11" s="151">
        <v>249.359565997353</v>
      </c>
      <c r="F11" s="151">
        <v>41.6451864152125</v>
      </c>
      <c r="G11" s="151">
        <v>245.38806839870801</v>
      </c>
      <c r="H11" s="117">
        <v>123.08984749941534</v>
      </c>
      <c r="I11" s="117">
        <v>101.86356442231117</v>
      </c>
      <c r="J11" s="117">
        <v>101.61845587055687</v>
      </c>
    </row>
    <row r="12" spans="1:10" ht="42" customHeight="1">
      <c r="A12" s="116" t="s">
        <v>57</v>
      </c>
      <c r="B12" s="158" t="s">
        <v>126</v>
      </c>
      <c r="C12" s="152">
        <v>33611.2337693</v>
      </c>
      <c r="D12" s="152">
        <v>35044.09776208</v>
      </c>
      <c r="E12" s="152">
        <v>188081.26717225998</v>
      </c>
      <c r="F12" s="152">
        <v>31638.160904440003</v>
      </c>
      <c r="G12" s="152">
        <v>172344.9424731</v>
      </c>
      <c r="H12" s="153">
        <v>110.7652807883723</v>
      </c>
      <c r="I12" s="153">
        <v>104.26305086750118</v>
      </c>
      <c r="J12" s="153">
        <v>109.13071452712697</v>
      </c>
    </row>
    <row r="13" spans="1:10" ht="29.25" customHeight="1">
      <c r="A13" s="118">
        <v>1</v>
      </c>
      <c r="B13" s="9" t="s">
        <v>122</v>
      </c>
      <c r="C13" s="151">
        <v>136.0598463</v>
      </c>
      <c r="D13" s="151">
        <v>121.5475683</v>
      </c>
      <c r="E13" s="151">
        <v>671.9124231999999</v>
      </c>
      <c r="F13" s="151">
        <v>111.68981866</v>
      </c>
      <c r="G13" s="151">
        <v>827.56627956</v>
      </c>
      <c r="H13" s="117">
        <v>108.82600559143928</v>
      </c>
      <c r="I13" s="117">
        <v>89.33390093062305</v>
      </c>
      <c r="J13" s="117">
        <v>81.19137279943813</v>
      </c>
    </row>
    <row r="14" spans="1:10" ht="29.25" customHeight="1">
      <c r="A14" s="118">
        <f>A13+1</f>
        <v>2</v>
      </c>
      <c r="B14" s="9" t="s">
        <v>123</v>
      </c>
      <c r="C14" s="151">
        <v>32923.3198888</v>
      </c>
      <c r="D14" s="151">
        <v>34428.51042409999</v>
      </c>
      <c r="E14" s="151">
        <v>184111.09668179</v>
      </c>
      <c r="F14" s="151">
        <v>31068.77993856</v>
      </c>
      <c r="G14" s="151">
        <v>169183.45066071002</v>
      </c>
      <c r="H14" s="117">
        <v>110.8138475092489</v>
      </c>
      <c r="I14" s="117">
        <v>104.57180667193906</v>
      </c>
      <c r="J14" s="117">
        <v>108.82334883393337</v>
      </c>
    </row>
    <row r="15" spans="1:10" ht="29.25" customHeight="1">
      <c r="A15" s="118">
        <f>A14+1</f>
        <v>3</v>
      </c>
      <c r="B15" s="9" t="s">
        <v>124</v>
      </c>
      <c r="C15" s="151">
        <v>487.7926116</v>
      </c>
      <c r="D15" s="151">
        <v>428.78452120000003</v>
      </c>
      <c r="E15" s="151">
        <v>2978.3593365</v>
      </c>
      <c r="F15" s="151">
        <v>404.4727635</v>
      </c>
      <c r="G15" s="151">
        <v>2030.3099281099999</v>
      </c>
      <c r="H15" s="117">
        <v>106.01072801283937</v>
      </c>
      <c r="I15" s="117">
        <v>87.90303727511399</v>
      </c>
      <c r="J15" s="117">
        <v>146.69481221876958</v>
      </c>
    </row>
    <row r="16" spans="1:10" ht="29.25" customHeight="1">
      <c r="A16" s="120">
        <v>4</v>
      </c>
      <c r="B16" s="154" t="s">
        <v>125</v>
      </c>
      <c r="C16" s="155">
        <v>64.0614226</v>
      </c>
      <c r="D16" s="155">
        <v>65.25524848</v>
      </c>
      <c r="E16" s="155">
        <v>319.89873077000004</v>
      </c>
      <c r="F16" s="155">
        <v>53.21838372</v>
      </c>
      <c r="G16" s="155">
        <v>303.61560472</v>
      </c>
      <c r="H16" s="122">
        <v>122.61786983860699</v>
      </c>
      <c r="I16" s="122">
        <v>101.86356442231117</v>
      </c>
      <c r="J16" s="122">
        <v>105.36307284502607</v>
      </c>
    </row>
  </sheetData>
  <mergeCells count="2">
    <mergeCell ref="A4:A5"/>
    <mergeCell ref="B4:B5"/>
  </mergeCells>
  <printOptions/>
  <pageMargins left="0.43" right="0.17" top="0.8" bottom="0.55" header="0.23" footer="0.17"/>
  <pageSetup firstPageNumber="2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10" sqref="F10"/>
    </sheetView>
  </sheetViews>
  <sheetFormatPr defaultColWidth="8.72265625" defaultRowHeight="16.5"/>
  <cols>
    <col min="1" max="1" width="29.6328125" style="0" customWidth="1"/>
    <col min="2" max="2" width="11.36328125" style="0" customWidth="1"/>
    <col min="3" max="3" width="11.90625" style="0" customWidth="1"/>
    <col min="4" max="4" width="10.453125" style="0" customWidth="1"/>
    <col min="5" max="5" width="11.54296875" style="0" customWidth="1"/>
    <col min="6" max="6" width="10.54296875" style="0" customWidth="1"/>
    <col min="7" max="7" width="10.8125" style="0" customWidth="1"/>
    <col min="8" max="9" width="9.54296875" style="0" customWidth="1"/>
  </cols>
  <sheetData>
    <row r="1" ht="16.5">
      <c r="A1" s="54" t="s">
        <v>7</v>
      </c>
    </row>
    <row r="2" spans="1:9" ht="21" customHeight="1">
      <c r="A2" s="36" t="s">
        <v>116</v>
      </c>
      <c r="B2" s="36"/>
      <c r="C2" s="36"/>
      <c r="D2" s="36"/>
      <c r="E2" s="36"/>
      <c r="F2" s="36"/>
      <c r="G2" s="36"/>
      <c r="H2" s="36"/>
      <c r="I2" s="36"/>
    </row>
    <row r="3" spans="6:9" ht="19.5" customHeight="1">
      <c r="F3" s="64"/>
      <c r="H3" s="95" t="s">
        <v>8</v>
      </c>
      <c r="I3" s="95"/>
    </row>
    <row r="4" spans="1:9" s="64" customFormat="1" ht="16.5" customHeight="1">
      <c r="A4" s="173" t="s">
        <v>23</v>
      </c>
      <c r="B4" s="173" t="s">
        <v>68</v>
      </c>
      <c r="C4" s="92" t="s">
        <v>69</v>
      </c>
      <c r="D4" s="93"/>
      <c r="E4" s="94"/>
      <c r="F4" s="176" t="s">
        <v>109</v>
      </c>
      <c r="G4" s="33" t="s">
        <v>9</v>
      </c>
      <c r="H4" s="33"/>
      <c r="I4" s="33"/>
    </row>
    <row r="5" spans="1:9" s="64" customFormat="1" ht="16.5">
      <c r="A5" s="174"/>
      <c r="B5" s="174"/>
      <c r="C5" s="174" t="s">
        <v>106</v>
      </c>
      <c r="D5" s="174" t="s">
        <v>99</v>
      </c>
      <c r="E5" s="174" t="s">
        <v>110</v>
      </c>
      <c r="F5" s="177"/>
      <c r="G5" s="173" t="s">
        <v>105</v>
      </c>
      <c r="H5" s="173" t="s">
        <v>111</v>
      </c>
      <c r="I5" s="173" t="s">
        <v>112</v>
      </c>
    </row>
    <row r="6" spans="1:9" s="64" customFormat="1" ht="16.5">
      <c r="A6" s="174"/>
      <c r="B6" s="174"/>
      <c r="C6" s="174"/>
      <c r="D6" s="174"/>
      <c r="E6" s="174"/>
      <c r="F6" s="177"/>
      <c r="G6" s="174"/>
      <c r="H6" s="174"/>
      <c r="I6" s="174"/>
    </row>
    <row r="7" spans="1:9" s="64" customFormat="1" ht="16.5">
      <c r="A7" s="174"/>
      <c r="B7" s="174"/>
      <c r="C7" s="174"/>
      <c r="D7" s="174"/>
      <c r="E7" s="174"/>
      <c r="F7" s="177"/>
      <c r="G7" s="174"/>
      <c r="H7" s="174"/>
      <c r="I7" s="174"/>
    </row>
    <row r="8" spans="1:9" s="64" customFormat="1" ht="16.5">
      <c r="A8" s="175"/>
      <c r="B8" s="175"/>
      <c r="C8" s="175"/>
      <c r="D8" s="175"/>
      <c r="E8" s="175"/>
      <c r="F8" s="178"/>
      <c r="G8" s="175"/>
      <c r="H8" s="175"/>
      <c r="I8" s="175"/>
    </row>
    <row r="9" spans="1:9" s="64" customFormat="1" ht="16.5">
      <c r="A9" s="139" t="s">
        <v>10</v>
      </c>
      <c r="B9" s="139">
        <v>1</v>
      </c>
      <c r="C9" s="139">
        <v>2</v>
      </c>
      <c r="D9" s="139">
        <v>3</v>
      </c>
      <c r="E9" s="139">
        <v>4</v>
      </c>
      <c r="F9" s="139">
        <v>5</v>
      </c>
      <c r="G9" s="139">
        <v>6</v>
      </c>
      <c r="H9" s="139">
        <v>7</v>
      </c>
      <c r="I9" s="139">
        <v>8</v>
      </c>
    </row>
    <row r="10" spans="1:9" s="7" customFormat="1" ht="27.75" customHeight="1">
      <c r="A10" s="40" t="s">
        <v>37</v>
      </c>
      <c r="B10" s="124">
        <v>104500</v>
      </c>
      <c r="C10" s="41">
        <v>8120.69</v>
      </c>
      <c r="D10" s="41">
        <v>8213.859999999993</v>
      </c>
      <c r="E10" s="41">
        <v>49164.32</v>
      </c>
      <c r="F10" s="41">
        <v>43297.51</v>
      </c>
      <c r="G10" s="42">
        <v>101.14731629947693</v>
      </c>
      <c r="H10" s="43">
        <v>113.54999398348775</v>
      </c>
      <c r="I10" s="42">
        <v>47.0471961722488</v>
      </c>
    </row>
    <row r="11" spans="1:9" s="7" customFormat="1" ht="27.75" customHeight="1">
      <c r="A11" s="10" t="s">
        <v>38</v>
      </c>
      <c r="B11" s="125">
        <v>104500</v>
      </c>
      <c r="C11" s="38">
        <v>8120.69</v>
      </c>
      <c r="D11" s="38">
        <v>8213.859999999993</v>
      </c>
      <c r="E11" s="38">
        <v>49164.32</v>
      </c>
      <c r="F11" s="38">
        <v>43297.51</v>
      </c>
      <c r="G11" s="44">
        <v>101.14731629947693</v>
      </c>
      <c r="H11" s="37">
        <v>113.54999398348775</v>
      </c>
      <c r="I11" s="44">
        <v>47.0471961722488</v>
      </c>
    </row>
    <row r="12" spans="1:9" s="8" customFormat="1" ht="27.75" customHeight="1">
      <c r="A12" s="9" t="s">
        <v>0</v>
      </c>
      <c r="B12" s="126">
        <v>9600</v>
      </c>
      <c r="C12" s="39">
        <v>755.13</v>
      </c>
      <c r="D12" s="39">
        <v>763.5499999999993</v>
      </c>
      <c r="E12" s="39">
        <v>4551.04</v>
      </c>
      <c r="F12" s="39">
        <v>4084.59</v>
      </c>
      <c r="G12" s="45">
        <v>101.11503979447238</v>
      </c>
      <c r="H12" s="46">
        <v>111.4197508195437</v>
      </c>
      <c r="I12" s="45">
        <v>47.406666666666666</v>
      </c>
    </row>
    <row r="13" spans="1:9" s="8" customFormat="1" ht="27.75" customHeight="1">
      <c r="A13" s="9" t="s">
        <v>1</v>
      </c>
      <c r="B13" s="126">
        <v>91680</v>
      </c>
      <c r="C13" s="39">
        <v>7120.43</v>
      </c>
      <c r="D13" s="39">
        <v>7204.109999999994</v>
      </c>
      <c r="E13" s="39">
        <v>43137.75</v>
      </c>
      <c r="F13" s="39">
        <v>37866.39</v>
      </c>
      <c r="G13" s="45">
        <v>101.17520992411966</v>
      </c>
      <c r="H13" s="46">
        <v>113.92094678156539</v>
      </c>
      <c r="I13" s="45">
        <v>47.052519633507856</v>
      </c>
    </row>
    <row r="14" spans="1:9" s="8" customFormat="1" ht="27.75" customHeight="1">
      <c r="A14" s="9" t="s">
        <v>2</v>
      </c>
      <c r="B14" s="126">
        <v>3220</v>
      </c>
      <c r="C14" s="39">
        <v>245.13</v>
      </c>
      <c r="D14" s="39">
        <v>246.2</v>
      </c>
      <c r="E14" s="39">
        <v>1475.53</v>
      </c>
      <c r="F14" s="39">
        <v>1346.53</v>
      </c>
      <c r="G14" s="45">
        <v>100.43650307999836</v>
      </c>
      <c r="H14" s="46">
        <v>109.58018016679911</v>
      </c>
      <c r="I14" s="45">
        <v>45.82391304347826</v>
      </c>
    </row>
    <row r="15" spans="1:9" ht="27.75" customHeight="1">
      <c r="A15" s="4" t="s">
        <v>39</v>
      </c>
      <c r="B15" s="125">
        <v>104500</v>
      </c>
      <c r="C15" s="38">
        <v>8120.69</v>
      </c>
      <c r="D15" s="38">
        <v>8213.859999999993</v>
      </c>
      <c r="E15" s="38">
        <v>49164.32</v>
      </c>
      <c r="F15" s="38">
        <v>43297.51</v>
      </c>
      <c r="G15" s="44">
        <v>101.14731629947693</v>
      </c>
      <c r="H15" s="37">
        <v>113.54999398348772</v>
      </c>
      <c r="I15" s="44">
        <v>47.0471961722488</v>
      </c>
    </row>
    <row r="16" spans="1:9" ht="27.75" customHeight="1">
      <c r="A16" s="3" t="s">
        <v>3</v>
      </c>
      <c r="B16" s="127"/>
      <c r="C16" s="39">
        <v>6308.3215</v>
      </c>
      <c r="D16" s="39">
        <v>6372.650999999993</v>
      </c>
      <c r="E16" s="39">
        <v>38449.84850000001</v>
      </c>
      <c r="F16" s="39">
        <v>34483.54635246412</v>
      </c>
      <c r="G16" s="45">
        <v>101.01975620614758</v>
      </c>
      <c r="H16" s="46">
        <v>111.50201347331105</v>
      </c>
      <c r="I16" s="45"/>
    </row>
    <row r="17" spans="1:9" ht="27.75" customHeight="1">
      <c r="A17" s="3" t="s">
        <v>4</v>
      </c>
      <c r="B17" s="127"/>
      <c r="C17" s="39">
        <v>728.65</v>
      </c>
      <c r="D17" s="39">
        <v>737.1</v>
      </c>
      <c r="E17" s="39">
        <v>4185.56</v>
      </c>
      <c r="F17" s="39">
        <v>3426.367059593975</v>
      </c>
      <c r="G17" s="45">
        <v>101.15967885816237</v>
      </c>
      <c r="H17" s="46">
        <v>122.15737331119423</v>
      </c>
      <c r="I17" s="45"/>
    </row>
    <row r="18" spans="1:9" ht="27.75" customHeight="1">
      <c r="A18" s="6" t="s">
        <v>6</v>
      </c>
      <c r="B18" s="127"/>
      <c r="C18" s="39">
        <v>7.0085</v>
      </c>
      <c r="D18" s="39">
        <v>7.129</v>
      </c>
      <c r="E18" s="39">
        <v>41.171499999999995</v>
      </c>
      <c r="F18" s="39">
        <v>33.91611261594025</v>
      </c>
      <c r="G18" s="45">
        <v>101.71934080045659</v>
      </c>
      <c r="H18" s="46">
        <v>121.39215500968051</v>
      </c>
      <c r="I18" s="45"/>
    </row>
    <row r="19" spans="1:9" ht="27.75" customHeight="1">
      <c r="A19" s="5" t="s">
        <v>5</v>
      </c>
      <c r="B19" s="128"/>
      <c r="C19" s="47">
        <v>1076.71</v>
      </c>
      <c r="D19" s="47">
        <v>1096.98</v>
      </c>
      <c r="E19" s="47">
        <v>6487.74</v>
      </c>
      <c r="F19" s="47">
        <v>5353.680475325961</v>
      </c>
      <c r="G19" s="48">
        <v>101.88258676895356</v>
      </c>
      <c r="H19" s="49">
        <v>121.18280181084194</v>
      </c>
      <c r="I19" s="48"/>
    </row>
  </sheetData>
  <mergeCells count="9">
    <mergeCell ref="I5:I8"/>
    <mergeCell ref="A4:A8"/>
    <mergeCell ref="B4:B8"/>
    <mergeCell ref="C5:C8"/>
    <mergeCell ref="D5:D8"/>
    <mergeCell ref="F4:F8"/>
    <mergeCell ref="E5:E8"/>
    <mergeCell ref="G5:G8"/>
    <mergeCell ref="H5:H8"/>
  </mergeCells>
  <printOptions/>
  <pageMargins left="0.51" right="0.16" top="0.63" bottom="0.47" header="0.26" footer="0.16"/>
  <pageSetup firstPageNumber="3" useFirstPageNumber="1" horizontalDpi="180" verticalDpi="18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8.72265625" defaultRowHeight="16.5"/>
  <cols>
    <col min="1" max="1" width="30.36328125" style="0" customWidth="1"/>
    <col min="2" max="2" width="7.18359375" style="0" bestFit="1" customWidth="1"/>
    <col min="3" max="4" width="7.18359375" style="0" customWidth="1"/>
    <col min="5" max="5" width="10.99609375" style="0" customWidth="1"/>
    <col min="6" max="7" width="9.90625" style="0" customWidth="1"/>
    <col min="8" max="8" width="7.99609375" style="0" customWidth="1"/>
    <col min="9" max="9" width="7.6328125" style="0" customWidth="1"/>
    <col min="10" max="10" width="6.99609375" style="0" customWidth="1"/>
    <col min="11" max="12" width="5.36328125" style="0" customWidth="1"/>
  </cols>
  <sheetData>
    <row r="1" spans="1:3" ht="16.5">
      <c r="A1" s="51" t="s">
        <v>7</v>
      </c>
      <c r="B1" s="51"/>
      <c r="C1" s="51"/>
    </row>
    <row r="2" spans="1:11" ht="20.25">
      <c r="A2" s="36" t="s">
        <v>117</v>
      </c>
      <c r="B2" s="36"/>
      <c r="C2" s="52"/>
      <c r="D2" s="52"/>
      <c r="E2" s="52"/>
      <c r="F2" s="52"/>
      <c r="G2" s="52"/>
      <c r="H2" s="52"/>
      <c r="I2" s="52"/>
      <c r="J2" s="52"/>
      <c r="K2" s="53"/>
    </row>
    <row r="3" spans="1:11" ht="20.25">
      <c r="A3" s="36"/>
      <c r="B3" s="36"/>
      <c r="C3" s="52"/>
      <c r="D3" s="52"/>
      <c r="E3" s="52"/>
      <c r="F3" s="52"/>
      <c r="G3" s="52"/>
      <c r="H3" s="52"/>
      <c r="I3" s="52"/>
      <c r="J3" s="52"/>
      <c r="K3" s="53"/>
    </row>
    <row r="4" spans="1:12" ht="16.5" customHeight="1">
      <c r="A4" s="173" t="s">
        <v>23</v>
      </c>
      <c r="B4" s="173" t="s">
        <v>52</v>
      </c>
      <c r="C4" s="184" t="s">
        <v>68</v>
      </c>
      <c r="D4" s="185"/>
      <c r="E4" s="92" t="s">
        <v>69</v>
      </c>
      <c r="F4" s="93"/>
      <c r="G4" s="94"/>
      <c r="H4" s="190" t="s">
        <v>109</v>
      </c>
      <c r="I4" s="181" t="s">
        <v>9</v>
      </c>
      <c r="J4" s="182"/>
      <c r="K4" s="182"/>
      <c r="L4" s="183"/>
    </row>
    <row r="5" spans="1:12" ht="16.5" customHeight="1">
      <c r="A5" s="174"/>
      <c r="B5" s="174"/>
      <c r="C5" s="186"/>
      <c r="D5" s="187"/>
      <c r="E5" s="174" t="s">
        <v>106</v>
      </c>
      <c r="F5" s="174" t="s">
        <v>99</v>
      </c>
      <c r="G5" s="174" t="s">
        <v>110</v>
      </c>
      <c r="H5" s="177"/>
      <c r="I5" s="174" t="s">
        <v>105</v>
      </c>
      <c r="J5" s="174" t="s">
        <v>111</v>
      </c>
      <c r="K5" s="184" t="s">
        <v>112</v>
      </c>
      <c r="L5" s="185"/>
    </row>
    <row r="6" spans="1:12" ht="16.5">
      <c r="A6" s="174"/>
      <c r="B6" s="174"/>
      <c r="C6" s="186"/>
      <c r="D6" s="187"/>
      <c r="E6" s="174"/>
      <c r="F6" s="174"/>
      <c r="G6" s="174"/>
      <c r="H6" s="177"/>
      <c r="I6" s="174"/>
      <c r="J6" s="174"/>
      <c r="K6" s="186"/>
      <c r="L6" s="187"/>
    </row>
    <row r="7" spans="1:12" ht="16.5">
      <c r="A7" s="174"/>
      <c r="B7" s="174"/>
      <c r="C7" s="186"/>
      <c r="D7" s="187"/>
      <c r="E7" s="174"/>
      <c r="F7" s="174"/>
      <c r="G7" s="174"/>
      <c r="H7" s="177"/>
      <c r="I7" s="174"/>
      <c r="J7" s="174"/>
      <c r="K7" s="186"/>
      <c r="L7" s="187"/>
    </row>
    <row r="8" spans="1:12" ht="16.5">
      <c r="A8" s="175"/>
      <c r="B8" s="175"/>
      <c r="C8" s="188"/>
      <c r="D8" s="189"/>
      <c r="E8" s="175"/>
      <c r="F8" s="175"/>
      <c r="G8" s="175"/>
      <c r="H8" s="178"/>
      <c r="I8" s="175"/>
      <c r="J8" s="175"/>
      <c r="K8" s="188"/>
      <c r="L8" s="189"/>
    </row>
    <row r="9" spans="1:13" ht="16.5">
      <c r="A9" s="139" t="s">
        <v>10</v>
      </c>
      <c r="B9" s="139" t="s">
        <v>11</v>
      </c>
      <c r="C9" s="179">
        <v>1</v>
      </c>
      <c r="D9" s="180"/>
      <c r="E9" s="139">
        <v>2</v>
      </c>
      <c r="F9" s="139">
        <v>3</v>
      </c>
      <c r="G9" s="139">
        <v>4</v>
      </c>
      <c r="H9" s="139">
        <v>5</v>
      </c>
      <c r="I9" s="139">
        <v>6</v>
      </c>
      <c r="J9" s="139">
        <v>7</v>
      </c>
      <c r="K9" s="179">
        <v>8</v>
      </c>
      <c r="L9" s="180"/>
      <c r="M9" s="160">
        <f>G10-'[1]XUATKHAU'!$G$12</f>
        <v>2833.887</v>
      </c>
    </row>
    <row r="10" spans="1:13" ht="19.5" customHeight="1">
      <c r="A10" s="13" t="s">
        <v>40</v>
      </c>
      <c r="B10" s="11" t="s">
        <v>45</v>
      </c>
      <c r="C10" s="129">
        <v>11800</v>
      </c>
      <c r="D10" s="129">
        <v>12000</v>
      </c>
      <c r="E10" s="56">
        <v>983.8009999999999</v>
      </c>
      <c r="F10" s="56">
        <v>1042.409</v>
      </c>
      <c r="G10" s="56">
        <v>5328.35</v>
      </c>
      <c r="H10" s="56">
        <v>5125.928</v>
      </c>
      <c r="I10" s="57">
        <v>105.95730234061564</v>
      </c>
      <c r="J10" s="58">
        <v>103.94898250619207</v>
      </c>
      <c r="K10" s="58">
        <v>44.40291666666667</v>
      </c>
      <c r="L10" s="58">
        <v>45.15550847457627</v>
      </c>
      <c r="M10" s="159">
        <f>H10-'[1]XUATKHAU'!$H$12</f>
        <v>2722.784</v>
      </c>
    </row>
    <row r="11" spans="1:13" ht="19.5" customHeight="1">
      <c r="A11" s="61" t="s">
        <v>44</v>
      </c>
      <c r="B11" s="11" t="s">
        <v>45</v>
      </c>
      <c r="C11" s="130">
        <v>75</v>
      </c>
      <c r="D11" s="130">
        <v>75</v>
      </c>
      <c r="E11" s="137">
        <v>2.815</v>
      </c>
      <c r="F11" s="137">
        <v>2.906</v>
      </c>
      <c r="G11" s="137">
        <v>19.638</v>
      </c>
      <c r="H11" s="137">
        <v>19.341</v>
      </c>
      <c r="I11" s="60">
        <v>103.23268206039077</v>
      </c>
      <c r="J11" s="60">
        <v>101.53559795253607</v>
      </c>
      <c r="K11" s="60">
        <v>26.184</v>
      </c>
      <c r="L11" s="60">
        <v>26.184</v>
      </c>
      <c r="M11" s="100">
        <f>M9/M10*100-100</f>
        <v>4.080492613442715</v>
      </c>
    </row>
    <row r="12" spans="1:12" ht="19.5" customHeight="1">
      <c r="A12" s="61" t="s">
        <v>42</v>
      </c>
      <c r="B12" s="11" t="s">
        <v>45</v>
      </c>
      <c r="C12" s="130">
        <v>1350</v>
      </c>
      <c r="D12" s="130">
        <v>1350</v>
      </c>
      <c r="E12" s="137">
        <v>103.566</v>
      </c>
      <c r="F12" s="137">
        <v>107.584</v>
      </c>
      <c r="G12" s="137">
        <v>586.203</v>
      </c>
      <c r="H12" s="137">
        <v>569.577</v>
      </c>
      <c r="I12" s="60">
        <v>103.87965162311956</v>
      </c>
      <c r="J12" s="60">
        <v>102.91900831669818</v>
      </c>
      <c r="K12" s="60">
        <v>43.422444444444444</v>
      </c>
      <c r="L12" s="60">
        <v>43.422444444444444</v>
      </c>
    </row>
    <row r="13" spans="1:12" ht="19.5" customHeight="1">
      <c r="A13" s="61" t="s">
        <v>43</v>
      </c>
      <c r="B13" s="11" t="s">
        <v>45</v>
      </c>
      <c r="C13" s="130">
        <v>10375</v>
      </c>
      <c r="D13" s="130">
        <v>10575</v>
      </c>
      <c r="E13" s="137">
        <v>877.42</v>
      </c>
      <c r="F13" s="137">
        <v>931.919</v>
      </c>
      <c r="G13" s="137">
        <v>4722.509</v>
      </c>
      <c r="H13" s="137">
        <v>4537.01</v>
      </c>
      <c r="I13" s="60">
        <v>106.21127852111873</v>
      </c>
      <c r="J13" s="60">
        <v>104.08857375231706</v>
      </c>
      <c r="K13" s="60">
        <v>44.65729550827423</v>
      </c>
      <c r="L13" s="60">
        <v>45.51815903614458</v>
      </c>
    </row>
    <row r="14" spans="1:13" ht="19.5" customHeight="1">
      <c r="A14" s="15" t="s">
        <v>59</v>
      </c>
      <c r="B14" s="11"/>
      <c r="C14" s="77"/>
      <c r="D14" s="78"/>
      <c r="E14" s="78"/>
      <c r="F14" s="78"/>
      <c r="G14" s="78"/>
      <c r="H14" s="79"/>
      <c r="I14" s="73"/>
      <c r="J14" s="73"/>
      <c r="K14" s="60"/>
      <c r="L14" s="60"/>
      <c r="M14" s="64"/>
    </row>
    <row r="15" spans="1:13" ht="19.5" customHeight="1">
      <c r="A15" s="14" t="s">
        <v>94</v>
      </c>
      <c r="B15" s="11" t="s">
        <v>13</v>
      </c>
      <c r="C15" s="77"/>
      <c r="D15" s="78"/>
      <c r="E15" s="80">
        <v>1019</v>
      </c>
      <c r="F15" s="80">
        <v>987</v>
      </c>
      <c r="G15" s="80">
        <v>4903</v>
      </c>
      <c r="H15" s="80">
        <v>4489</v>
      </c>
      <c r="I15" s="59">
        <v>96.85966633954858</v>
      </c>
      <c r="J15" s="59">
        <v>109.22254399643575</v>
      </c>
      <c r="K15" s="60"/>
      <c r="L15" s="60"/>
      <c r="M15" s="64"/>
    </row>
    <row r="16" spans="1:13" ht="19.5" customHeight="1">
      <c r="A16" s="14" t="s">
        <v>14</v>
      </c>
      <c r="B16" s="11" t="s">
        <v>13</v>
      </c>
      <c r="C16" s="80"/>
      <c r="D16" s="80"/>
      <c r="E16" s="80">
        <v>13124</v>
      </c>
      <c r="F16" s="80">
        <v>13200</v>
      </c>
      <c r="G16" s="80">
        <v>80222</v>
      </c>
      <c r="H16" s="80">
        <v>168420</v>
      </c>
      <c r="I16" s="59">
        <v>100.57909174032307</v>
      </c>
      <c r="J16" s="59">
        <v>47.63211020068876</v>
      </c>
      <c r="K16" s="59"/>
      <c r="L16" s="59"/>
      <c r="M16" s="64"/>
    </row>
    <row r="17" spans="1:13" ht="19.5" customHeight="1">
      <c r="A17" s="14" t="s">
        <v>93</v>
      </c>
      <c r="B17" s="11" t="s">
        <v>13</v>
      </c>
      <c r="C17" s="82"/>
      <c r="D17" s="82"/>
      <c r="E17" s="80">
        <v>1125</v>
      </c>
      <c r="F17" s="80">
        <v>1052</v>
      </c>
      <c r="G17" s="80">
        <v>7929</v>
      </c>
      <c r="H17" s="80">
        <v>8023</v>
      </c>
      <c r="I17" s="59">
        <v>93.5111111111111</v>
      </c>
      <c r="J17" s="59">
        <v>98.82836844073289</v>
      </c>
      <c r="K17" s="59"/>
      <c r="L17" s="59"/>
      <c r="M17" s="64"/>
    </row>
    <row r="18" spans="1:13" ht="19.5" customHeight="1">
      <c r="A18" s="14" t="s">
        <v>15</v>
      </c>
      <c r="B18" s="11" t="s">
        <v>13</v>
      </c>
      <c r="C18" s="75"/>
      <c r="D18" s="75"/>
      <c r="E18" s="80">
        <v>214</v>
      </c>
      <c r="F18" s="80">
        <v>220</v>
      </c>
      <c r="G18" s="80">
        <v>1583</v>
      </c>
      <c r="H18" s="80">
        <v>1546</v>
      </c>
      <c r="I18" s="59">
        <v>102.803738317757</v>
      </c>
      <c r="J18" s="59">
        <v>102.39327296248383</v>
      </c>
      <c r="K18" s="59"/>
      <c r="L18" s="59"/>
      <c r="M18" s="64"/>
    </row>
    <row r="19" spans="1:13" ht="19.5" customHeight="1">
      <c r="A19" s="14" t="s">
        <v>61</v>
      </c>
      <c r="B19" s="11" t="s">
        <v>12</v>
      </c>
      <c r="C19" s="82"/>
      <c r="D19" s="82"/>
      <c r="E19" s="80">
        <v>76355</v>
      </c>
      <c r="F19" s="80">
        <v>78250</v>
      </c>
      <c r="G19" s="80">
        <v>408291</v>
      </c>
      <c r="H19" s="80">
        <v>395028</v>
      </c>
      <c r="I19" s="59">
        <v>102.48182830201034</v>
      </c>
      <c r="J19" s="59">
        <v>103.35748352015553</v>
      </c>
      <c r="K19" s="59"/>
      <c r="L19" s="59"/>
      <c r="M19" s="64"/>
    </row>
    <row r="20" spans="1:13" ht="19.5" customHeight="1">
      <c r="A20" s="14" t="s">
        <v>62</v>
      </c>
      <c r="B20" s="11" t="s">
        <v>12</v>
      </c>
      <c r="C20" s="80"/>
      <c r="D20" s="81"/>
      <c r="E20" s="80">
        <v>10820</v>
      </c>
      <c r="F20" s="80">
        <v>9560</v>
      </c>
      <c r="G20" s="80">
        <v>61125</v>
      </c>
      <c r="H20" s="80">
        <v>65552</v>
      </c>
      <c r="I20" s="59">
        <v>88.35489833641404</v>
      </c>
      <c r="J20" s="59">
        <v>93.24658286551136</v>
      </c>
      <c r="K20" s="59"/>
      <c r="L20" s="59"/>
      <c r="M20" s="64"/>
    </row>
    <row r="21" spans="1:13" ht="19.5" customHeight="1">
      <c r="A21" s="14" t="s">
        <v>63</v>
      </c>
      <c r="B21" s="11" t="s">
        <v>12</v>
      </c>
      <c r="C21" s="80"/>
      <c r="D21" s="80"/>
      <c r="E21" s="80">
        <v>180447</v>
      </c>
      <c r="F21" s="80">
        <v>192316</v>
      </c>
      <c r="G21" s="80">
        <v>908677</v>
      </c>
      <c r="H21" s="80">
        <v>850266</v>
      </c>
      <c r="I21" s="59">
        <v>106.57755462822878</v>
      </c>
      <c r="J21" s="59">
        <v>106.86973253076096</v>
      </c>
      <c r="K21" s="59"/>
      <c r="L21" s="59"/>
      <c r="M21" s="64"/>
    </row>
    <row r="22" spans="1:13" ht="19.5" customHeight="1">
      <c r="A22" s="14" t="s">
        <v>16</v>
      </c>
      <c r="B22" s="11" t="s">
        <v>12</v>
      </c>
      <c r="C22" s="80"/>
      <c r="D22" s="80"/>
      <c r="E22" s="80">
        <v>127556</v>
      </c>
      <c r="F22" s="80">
        <v>134522</v>
      </c>
      <c r="G22" s="80">
        <v>714411</v>
      </c>
      <c r="H22" s="80">
        <v>685106</v>
      </c>
      <c r="I22" s="59">
        <v>105.46113079745368</v>
      </c>
      <c r="J22" s="59">
        <v>104.27744027931445</v>
      </c>
      <c r="K22" s="59"/>
      <c r="L22" s="59"/>
      <c r="M22" s="64"/>
    </row>
    <row r="23" spans="1:13" ht="19.5" customHeight="1">
      <c r="A23" s="14" t="s">
        <v>17</v>
      </c>
      <c r="B23" s="11" t="s">
        <v>13</v>
      </c>
      <c r="C23" s="82"/>
      <c r="D23" s="82"/>
      <c r="E23" s="80">
        <v>2573</v>
      </c>
      <c r="F23" s="80">
        <v>2500</v>
      </c>
      <c r="G23" s="80">
        <v>10421</v>
      </c>
      <c r="H23" s="80">
        <v>10626</v>
      </c>
      <c r="I23" s="59">
        <v>97.16284492809949</v>
      </c>
      <c r="J23" s="59">
        <v>98.07076980990026</v>
      </c>
      <c r="K23" s="59"/>
      <c r="L23" s="59"/>
      <c r="M23" s="64"/>
    </row>
    <row r="24" spans="1:13" ht="19.5" customHeight="1">
      <c r="A24" s="16" t="s">
        <v>64</v>
      </c>
      <c r="B24" s="12" t="s">
        <v>12</v>
      </c>
      <c r="C24" s="83"/>
      <c r="D24" s="83"/>
      <c r="E24" s="84">
        <v>26387</v>
      </c>
      <c r="F24" s="84">
        <v>28692</v>
      </c>
      <c r="G24" s="84">
        <v>154825</v>
      </c>
      <c r="H24" s="84">
        <v>143695</v>
      </c>
      <c r="I24" s="85">
        <v>108.73536211013</v>
      </c>
      <c r="J24" s="85">
        <v>107.74557221893595</v>
      </c>
      <c r="K24" s="85"/>
      <c r="L24" s="85"/>
      <c r="M24" s="64"/>
    </row>
  </sheetData>
  <mergeCells count="13">
    <mergeCell ref="A4:A8"/>
    <mergeCell ref="H4:H8"/>
    <mergeCell ref="B4:B8"/>
    <mergeCell ref="C4:D8"/>
    <mergeCell ref="C9:D9"/>
    <mergeCell ref="I4:L4"/>
    <mergeCell ref="K5:L8"/>
    <mergeCell ref="K9:L9"/>
    <mergeCell ref="J5:J8"/>
    <mergeCell ref="E5:E8"/>
    <mergeCell ref="F5:F8"/>
    <mergeCell ref="G5:G8"/>
    <mergeCell ref="I5:I8"/>
  </mergeCells>
  <printOptions/>
  <pageMargins left="0.49" right="0.16" top="0.68" bottom="0.4" header="0.17" footer="0.16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B2">
      <selection activeCell="E10" sqref="E10"/>
    </sheetView>
  </sheetViews>
  <sheetFormatPr defaultColWidth="8.72265625" defaultRowHeight="16.5"/>
  <cols>
    <col min="1" max="1" width="25.0859375" style="0" customWidth="1"/>
    <col min="2" max="2" width="8.18359375" style="0" customWidth="1"/>
    <col min="3" max="4" width="7.36328125" style="0" customWidth="1"/>
    <col min="8" max="8" width="8.99609375" style="0" bestFit="1" customWidth="1"/>
    <col min="11" max="12" width="6.0859375" style="0" customWidth="1"/>
  </cols>
  <sheetData>
    <row r="1" spans="1:2" ht="16.5">
      <c r="A1" s="51" t="s">
        <v>7</v>
      </c>
      <c r="B1" s="50"/>
    </row>
    <row r="2" spans="1:10" ht="16.5">
      <c r="A2" s="36" t="s">
        <v>118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6.5">
      <c r="A3" s="17"/>
      <c r="B3" s="55"/>
      <c r="C3" s="55"/>
      <c r="D3" s="55"/>
      <c r="E3" s="55"/>
      <c r="F3" s="55"/>
      <c r="G3" s="55"/>
      <c r="H3" s="55"/>
      <c r="I3" s="17"/>
      <c r="J3" s="18"/>
    </row>
    <row r="4" spans="1:12" ht="16.5" customHeight="1">
      <c r="A4" s="173" t="s">
        <v>23</v>
      </c>
      <c r="B4" s="173" t="s">
        <v>52</v>
      </c>
      <c r="C4" s="184" t="s">
        <v>68</v>
      </c>
      <c r="D4" s="185"/>
      <c r="E4" s="92" t="s">
        <v>69</v>
      </c>
      <c r="F4" s="93"/>
      <c r="G4" s="94"/>
      <c r="H4" s="190" t="s">
        <v>109</v>
      </c>
      <c r="I4" s="181" t="s">
        <v>9</v>
      </c>
      <c r="J4" s="182"/>
      <c r="K4" s="182"/>
      <c r="L4" s="183"/>
    </row>
    <row r="5" spans="1:12" ht="16.5" customHeight="1">
      <c r="A5" s="174"/>
      <c r="B5" s="174"/>
      <c r="C5" s="186"/>
      <c r="D5" s="187"/>
      <c r="E5" s="174" t="s">
        <v>104</v>
      </c>
      <c r="F5" s="174" t="s">
        <v>100</v>
      </c>
      <c r="G5" s="174" t="s">
        <v>113</v>
      </c>
      <c r="H5" s="177"/>
      <c r="I5" s="174" t="s">
        <v>105</v>
      </c>
      <c r="J5" s="174" t="s">
        <v>111</v>
      </c>
      <c r="K5" s="186" t="s">
        <v>112</v>
      </c>
      <c r="L5" s="187"/>
    </row>
    <row r="6" spans="1:12" ht="16.5">
      <c r="A6" s="174"/>
      <c r="B6" s="174"/>
      <c r="C6" s="186"/>
      <c r="D6" s="187"/>
      <c r="E6" s="174"/>
      <c r="F6" s="174"/>
      <c r="G6" s="174"/>
      <c r="H6" s="177"/>
      <c r="I6" s="174"/>
      <c r="J6" s="174"/>
      <c r="K6" s="186"/>
      <c r="L6" s="187"/>
    </row>
    <row r="7" spans="1:12" ht="16.5">
      <c r="A7" s="174"/>
      <c r="B7" s="174"/>
      <c r="C7" s="186"/>
      <c r="D7" s="187"/>
      <c r="E7" s="174"/>
      <c r="F7" s="174"/>
      <c r="G7" s="174"/>
      <c r="H7" s="177"/>
      <c r="I7" s="174"/>
      <c r="J7" s="174"/>
      <c r="K7" s="186"/>
      <c r="L7" s="187"/>
    </row>
    <row r="8" spans="1:12" ht="16.5">
      <c r="A8" s="175"/>
      <c r="B8" s="175"/>
      <c r="C8" s="188"/>
      <c r="D8" s="189"/>
      <c r="E8" s="175"/>
      <c r="F8" s="175"/>
      <c r="G8" s="175"/>
      <c r="H8" s="178"/>
      <c r="I8" s="175"/>
      <c r="J8" s="175"/>
      <c r="K8" s="188"/>
      <c r="L8" s="189"/>
    </row>
    <row r="9" spans="1:13" ht="16.5">
      <c r="A9" s="139" t="s">
        <v>10</v>
      </c>
      <c r="B9" s="139" t="s">
        <v>11</v>
      </c>
      <c r="C9" s="179">
        <v>1</v>
      </c>
      <c r="D9" s="180"/>
      <c r="E9" s="139">
        <v>2</v>
      </c>
      <c r="F9" s="139">
        <v>3</v>
      </c>
      <c r="G9" s="139">
        <v>4</v>
      </c>
      <c r="H9" s="139">
        <v>5</v>
      </c>
      <c r="I9" s="139">
        <v>6</v>
      </c>
      <c r="J9" s="139">
        <v>7</v>
      </c>
      <c r="K9" s="179">
        <v>8</v>
      </c>
      <c r="L9" s="180"/>
      <c r="M9" s="160">
        <f>G10-'[1]NHAPKHAU'!$G$12</f>
        <v>2985.514</v>
      </c>
    </row>
    <row r="10" spans="1:13" ht="19.5" customHeight="1">
      <c r="A10" s="31" t="s">
        <v>41</v>
      </c>
      <c r="B10" s="65" t="s">
        <v>45</v>
      </c>
      <c r="C10" s="129">
        <v>12000</v>
      </c>
      <c r="D10" s="129">
        <v>12100</v>
      </c>
      <c r="E10" s="56">
        <v>1001.996</v>
      </c>
      <c r="F10" s="56">
        <v>1025.8719999999998</v>
      </c>
      <c r="G10" s="56">
        <v>5457.586</v>
      </c>
      <c r="H10" s="56">
        <v>5168.169</v>
      </c>
      <c r="I10" s="32">
        <v>102.382843843688</v>
      </c>
      <c r="J10" s="90">
        <v>105.59999102196542</v>
      </c>
      <c r="K10" s="90">
        <v>45.10401652892562</v>
      </c>
      <c r="L10" s="90">
        <v>45.47988333333334</v>
      </c>
      <c r="M10" s="159">
        <f>H10-'[1]NHAPKHAU'!$H$12</f>
        <v>2685.316</v>
      </c>
    </row>
    <row r="11" spans="1:13" ht="19.5" customHeight="1">
      <c r="A11" s="66" t="s">
        <v>44</v>
      </c>
      <c r="B11" s="11" t="s">
        <v>45</v>
      </c>
      <c r="C11" s="63">
        <v>70</v>
      </c>
      <c r="D11" s="63">
        <v>70</v>
      </c>
      <c r="E11" s="138">
        <v>3.735</v>
      </c>
      <c r="F11" s="138">
        <v>3.698</v>
      </c>
      <c r="G11" s="138">
        <v>14.868</v>
      </c>
      <c r="H11" s="138">
        <v>14.664</v>
      </c>
      <c r="I11" s="96">
        <v>99.00937081659973</v>
      </c>
      <c r="J11" s="97">
        <v>101.3911620294599</v>
      </c>
      <c r="K11" s="97">
        <v>21.24</v>
      </c>
      <c r="L11" s="97">
        <v>21.24</v>
      </c>
      <c r="M11" s="100">
        <f>M9/M10*100-100</f>
        <v>11.179242964328978</v>
      </c>
    </row>
    <row r="12" spans="1:13" ht="19.5" customHeight="1">
      <c r="A12" s="66" t="s">
        <v>42</v>
      </c>
      <c r="B12" s="11" t="s">
        <v>45</v>
      </c>
      <c r="C12" s="63">
        <v>1050</v>
      </c>
      <c r="D12" s="63">
        <v>1050</v>
      </c>
      <c r="E12" s="138">
        <v>118.466</v>
      </c>
      <c r="F12" s="138">
        <v>119.23</v>
      </c>
      <c r="G12" s="138">
        <v>576.409</v>
      </c>
      <c r="H12" s="138">
        <v>552.991</v>
      </c>
      <c r="I12" s="96">
        <v>100.64491077608766</v>
      </c>
      <c r="J12" s="97">
        <v>104.23478863127971</v>
      </c>
      <c r="K12" s="97">
        <v>54.896095238095235</v>
      </c>
      <c r="L12" s="97">
        <v>54.896095238095235</v>
      </c>
      <c r="M12" s="159"/>
    </row>
    <row r="13" spans="1:12" ht="19.5" customHeight="1">
      <c r="A13" s="66" t="s">
        <v>43</v>
      </c>
      <c r="B13" s="11" t="s">
        <v>45</v>
      </c>
      <c r="C13" s="63">
        <v>10880</v>
      </c>
      <c r="D13" s="63">
        <v>10980</v>
      </c>
      <c r="E13" s="138">
        <v>879.795</v>
      </c>
      <c r="F13" s="138">
        <v>902.944</v>
      </c>
      <c r="G13" s="138">
        <v>4866.309</v>
      </c>
      <c r="H13" s="138">
        <v>4600.514</v>
      </c>
      <c r="I13" s="96">
        <v>102.63118112742174</v>
      </c>
      <c r="J13" s="97">
        <v>105.77750660034944</v>
      </c>
      <c r="K13" s="97">
        <v>44.31975409836066</v>
      </c>
      <c r="L13" s="97">
        <v>44.72710477941176</v>
      </c>
    </row>
    <row r="14" spans="1:12" ht="19.5" customHeight="1">
      <c r="A14" s="15" t="s">
        <v>60</v>
      </c>
      <c r="B14" s="62"/>
      <c r="C14" s="69"/>
      <c r="D14" s="69"/>
      <c r="E14" s="70"/>
      <c r="F14" s="70"/>
      <c r="G14" s="71"/>
      <c r="H14" s="72"/>
      <c r="I14" s="96"/>
      <c r="J14" s="97"/>
      <c r="K14" s="97"/>
      <c r="L14" s="97"/>
    </row>
    <row r="15" spans="1:12" ht="19.5" customHeight="1">
      <c r="A15" s="67" t="s">
        <v>18</v>
      </c>
      <c r="B15" s="62" t="s">
        <v>13</v>
      </c>
      <c r="C15" s="74"/>
      <c r="D15" s="74"/>
      <c r="E15" s="75">
        <v>19051</v>
      </c>
      <c r="F15" s="75">
        <v>19000</v>
      </c>
      <c r="G15" s="75">
        <v>132159</v>
      </c>
      <c r="H15" s="75">
        <v>158869</v>
      </c>
      <c r="I15" s="96">
        <v>99.73229751719069</v>
      </c>
      <c r="J15" s="97">
        <v>83.1874059759928</v>
      </c>
      <c r="K15" s="97"/>
      <c r="L15" s="97"/>
    </row>
    <row r="16" spans="1:12" ht="19.5" customHeight="1">
      <c r="A16" s="67" t="s">
        <v>19</v>
      </c>
      <c r="B16" s="62" t="s">
        <v>12</v>
      </c>
      <c r="C16" s="74"/>
      <c r="D16" s="74"/>
      <c r="E16" s="75">
        <v>73250</v>
      </c>
      <c r="F16" s="75">
        <v>73620</v>
      </c>
      <c r="G16" s="75">
        <v>398614</v>
      </c>
      <c r="H16" s="75">
        <v>387914</v>
      </c>
      <c r="I16" s="96">
        <v>100.5051194539249</v>
      </c>
      <c r="J16" s="97">
        <v>102.75834334414328</v>
      </c>
      <c r="K16" s="97"/>
      <c r="L16" s="97"/>
    </row>
    <row r="17" spans="1:12" ht="19.5" customHeight="1">
      <c r="A17" s="67" t="s">
        <v>20</v>
      </c>
      <c r="B17" s="62" t="s">
        <v>12</v>
      </c>
      <c r="C17" s="74"/>
      <c r="D17" s="74"/>
      <c r="E17" s="75">
        <v>2938</v>
      </c>
      <c r="F17" s="75">
        <v>2830</v>
      </c>
      <c r="G17" s="75">
        <v>12408</v>
      </c>
      <c r="H17" s="75">
        <v>11908</v>
      </c>
      <c r="I17" s="96">
        <v>96.32402995234854</v>
      </c>
      <c r="J17" s="97">
        <v>104.19885791064831</v>
      </c>
      <c r="K17" s="96"/>
      <c r="L17" s="96"/>
    </row>
    <row r="18" spans="1:12" ht="19.5" customHeight="1">
      <c r="A18" s="67" t="s">
        <v>21</v>
      </c>
      <c r="B18" s="62" t="s">
        <v>12</v>
      </c>
      <c r="C18" s="74"/>
      <c r="D18" s="74"/>
      <c r="E18" s="75">
        <v>11914</v>
      </c>
      <c r="F18" s="75">
        <v>12000</v>
      </c>
      <c r="G18" s="75">
        <v>52050</v>
      </c>
      <c r="H18" s="75">
        <v>51032</v>
      </c>
      <c r="I18" s="96">
        <v>100.72183985227463</v>
      </c>
      <c r="J18" s="97">
        <v>101.99482677535663</v>
      </c>
      <c r="K18" s="96"/>
      <c r="L18" s="96"/>
    </row>
    <row r="19" spans="1:12" ht="19.5" customHeight="1">
      <c r="A19" s="67" t="s">
        <v>22</v>
      </c>
      <c r="B19" s="62" t="s">
        <v>12</v>
      </c>
      <c r="C19" s="74"/>
      <c r="D19" s="74"/>
      <c r="E19" s="75">
        <v>88642</v>
      </c>
      <c r="F19" s="75">
        <v>89760</v>
      </c>
      <c r="G19" s="75">
        <v>474260</v>
      </c>
      <c r="H19" s="75">
        <v>465618</v>
      </c>
      <c r="I19" s="96">
        <v>101.26125313057015</v>
      </c>
      <c r="J19" s="97">
        <v>101.85602790270136</v>
      </c>
      <c r="K19" s="96"/>
      <c r="L19" s="96"/>
    </row>
    <row r="20" spans="1:12" ht="19.5" customHeight="1">
      <c r="A20" s="67" t="s">
        <v>65</v>
      </c>
      <c r="B20" s="67" t="s">
        <v>12</v>
      </c>
      <c r="C20" s="74"/>
      <c r="D20" s="74"/>
      <c r="E20" s="75">
        <v>96581</v>
      </c>
      <c r="F20" s="75">
        <v>94350</v>
      </c>
      <c r="G20" s="75">
        <v>509774</v>
      </c>
      <c r="H20" s="75">
        <v>493217</v>
      </c>
      <c r="I20" s="96">
        <v>97.69002184694712</v>
      </c>
      <c r="J20" s="97">
        <v>103.35694025145119</v>
      </c>
      <c r="K20" s="96"/>
      <c r="L20" s="96"/>
    </row>
    <row r="21" spans="1:12" ht="16.5">
      <c r="A21" s="67" t="s">
        <v>66</v>
      </c>
      <c r="B21" s="67" t="s">
        <v>12</v>
      </c>
      <c r="C21" s="74"/>
      <c r="D21" s="74"/>
      <c r="E21" s="75">
        <v>76077</v>
      </c>
      <c r="F21" s="75">
        <v>73265</v>
      </c>
      <c r="G21" s="75">
        <v>505391</v>
      </c>
      <c r="H21" s="75">
        <v>545356</v>
      </c>
      <c r="I21" s="96">
        <v>96.30374489004562</v>
      </c>
      <c r="J21" s="97">
        <v>92.67175936452519</v>
      </c>
      <c r="K21" s="96"/>
      <c r="L21" s="96"/>
    </row>
    <row r="22" spans="1:12" ht="16.5">
      <c r="A22" s="67" t="s">
        <v>67</v>
      </c>
      <c r="B22" s="67" t="s">
        <v>12</v>
      </c>
      <c r="C22" s="74"/>
      <c r="D22" s="74"/>
      <c r="E22" s="75">
        <v>69028</v>
      </c>
      <c r="F22" s="75">
        <v>71150</v>
      </c>
      <c r="G22" s="75">
        <v>346544</v>
      </c>
      <c r="H22" s="75">
        <v>330783</v>
      </c>
      <c r="I22" s="96">
        <v>103.07411485194413</v>
      </c>
      <c r="J22" s="97">
        <v>104.7647551415883</v>
      </c>
      <c r="K22" s="96"/>
      <c r="L22" s="96"/>
    </row>
    <row r="23" spans="1:12" ht="16.5">
      <c r="A23" s="68" t="s">
        <v>95</v>
      </c>
      <c r="B23" s="68" t="s">
        <v>12</v>
      </c>
      <c r="C23" s="76"/>
      <c r="D23" s="76"/>
      <c r="E23" s="91">
        <v>48922</v>
      </c>
      <c r="F23" s="91">
        <v>51268</v>
      </c>
      <c r="G23" s="91">
        <v>257291</v>
      </c>
      <c r="H23" s="91">
        <v>243140</v>
      </c>
      <c r="I23" s="98">
        <v>104.79538857773598</v>
      </c>
      <c r="J23" s="99">
        <v>105.82010364399113</v>
      </c>
      <c r="K23" s="98"/>
      <c r="L23" s="98"/>
    </row>
    <row r="24" spans="1:12" ht="16.5">
      <c r="A24" s="131"/>
      <c r="B24" s="132"/>
      <c r="C24" s="133"/>
      <c r="D24" s="133"/>
      <c r="E24" s="162" t="s">
        <v>137</v>
      </c>
      <c r="F24" s="162" t="s">
        <v>136</v>
      </c>
      <c r="G24" s="166">
        <f>G10-XUATKHAU!G10</f>
        <v>129.23599999999988</v>
      </c>
      <c r="H24" s="167">
        <f>G24/XUATKHAU!G10*100</f>
        <v>2.425441271688231</v>
      </c>
      <c r="I24" s="168">
        <v>117</v>
      </c>
      <c r="J24" s="169">
        <v>2.2</v>
      </c>
      <c r="K24" s="134"/>
      <c r="L24" s="100"/>
    </row>
    <row r="25" spans="5:8" ht="16.5">
      <c r="E25" s="163" t="s">
        <v>138</v>
      </c>
      <c r="F25" s="163" t="s">
        <v>139</v>
      </c>
      <c r="G25" s="164">
        <v>22.4</v>
      </c>
      <c r="H25" s="161">
        <v>0.9</v>
      </c>
    </row>
    <row r="26" spans="5:8" ht="16.5">
      <c r="E26" s="163" t="s">
        <v>140</v>
      </c>
      <c r="F26" s="163" t="s">
        <v>136</v>
      </c>
      <c r="G26" s="164">
        <f>G24+G25</f>
        <v>151.63599999999988</v>
      </c>
      <c r="H26" s="161">
        <f>G27/XUATKHAU!G10*100</f>
        <v>2.8451584449219736</v>
      </c>
    </row>
    <row r="27" spans="5:8" ht="16.5">
      <c r="E27" s="100"/>
      <c r="F27" s="100"/>
      <c r="G27" s="164">
        <v>151.6</v>
      </c>
      <c r="H27" s="165"/>
    </row>
  </sheetData>
  <mergeCells count="13">
    <mergeCell ref="A4:A8"/>
    <mergeCell ref="B4:B8"/>
    <mergeCell ref="I5:I8"/>
    <mergeCell ref="J5:J8"/>
    <mergeCell ref="C4:D8"/>
    <mergeCell ref="H4:H8"/>
    <mergeCell ref="E5:E8"/>
    <mergeCell ref="F5:F8"/>
    <mergeCell ref="G5:G8"/>
    <mergeCell ref="C9:D9"/>
    <mergeCell ref="K5:L8"/>
    <mergeCell ref="K9:L9"/>
    <mergeCell ref="I4:L4"/>
  </mergeCells>
  <printOptions/>
  <pageMargins left="0.76" right="0.16" top="0.8" bottom="0.48" header="0.18" footer="0.19"/>
  <pageSetup firstPageNumber="5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8.72265625" defaultRowHeight="16.5"/>
  <cols>
    <col min="1" max="1" width="51.90625" style="19" customWidth="1"/>
    <col min="2" max="2" width="12.6328125" style="19" hidden="1" customWidth="1"/>
    <col min="3" max="3" width="12.6328125" style="19" customWidth="1"/>
    <col min="4" max="4" width="12.36328125" style="19" customWidth="1"/>
    <col min="5" max="5" width="14.36328125" style="19" customWidth="1"/>
    <col min="6" max="6" width="12.18359375" style="19" customWidth="1"/>
    <col min="7" max="16384" width="8.90625" style="19" customWidth="1"/>
  </cols>
  <sheetData>
    <row r="1" ht="15.75">
      <c r="A1" s="34" t="s">
        <v>7</v>
      </c>
    </row>
    <row r="2" spans="1:5" ht="15.75">
      <c r="A2" s="35" t="s">
        <v>119</v>
      </c>
      <c r="B2" s="35"/>
      <c r="C2" s="35"/>
      <c r="D2" s="35"/>
      <c r="E2" s="35"/>
    </row>
    <row r="3" spans="1:5" ht="15.75">
      <c r="A3" s="89"/>
      <c r="B3" s="89"/>
      <c r="C3" s="89"/>
      <c r="D3" s="89"/>
      <c r="E3" s="89"/>
    </row>
    <row r="4" spans="1:6" s="20" customFormat="1" ht="24.75" customHeight="1">
      <c r="A4" s="191" t="s">
        <v>24</v>
      </c>
      <c r="B4" s="86"/>
      <c r="C4" s="86" t="s">
        <v>101</v>
      </c>
      <c r="D4" s="87"/>
      <c r="E4" s="88"/>
      <c r="F4" s="193" t="s">
        <v>114</v>
      </c>
    </row>
    <row r="5" spans="1:6" s="20" customFormat="1" ht="45.75" customHeight="1">
      <c r="A5" s="192"/>
      <c r="B5" s="21" t="s">
        <v>46</v>
      </c>
      <c r="C5" s="21" t="s">
        <v>102</v>
      </c>
      <c r="D5" s="21" t="s">
        <v>70</v>
      </c>
      <c r="E5" s="21" t="s">
        <v>103</v>
      </c>
      <c r="F5" s="194"/>
    </row>
    <row r="6" spans="1:6" s="24" customFormat="1" ht="24" customHeight="1">
      <c r="A6" s="22" t="s">
        <v>25</v>
      </c>
      <c r="B6" s="23">
        <v>146.92</v>
      </c>
      <c r="C6" s="23">
        <v>104.97</v>
      </c>
      <c r="D6" s="23">
        <v>101.32</v>
      </c>
      <c r="E6" s="23">
        <v>100.18</v>
      </c>
      <c r="F6" s="23">
        <v>105.38</v>
      </c>
    </row>
    <row r="7" spans="1:7" ht="24" customHeight="1">
      <c r="A7" s="25" t="s">
        <v>26</v>
      </c>
      <c r="B7" s="26">
        <v>155.1</v>
      </c>
      <c r="C7" s="26">
        <v>101.88</v>
      </c>
      <c r="D7" s="26">
        <v>101.45</v>
      </c>
      <c r="E7" s="26">
        <v>100.3</v>
      </c>
      <c r="F7" s="26">
        <v>101.85</v>
      </c>
      <c r="G7" s="135"/>
    </row>
    <row r="8" spans="1:7" ht="24" customHeight="1">
      <c r="A8" s="25" t="s">
        <v>49</v>
      </c>
      <c r="B8" s="26">
        <v>144.56</v>
      </c>
      <c r="C8" s="26">
        <v>93.98</v>
      </c>
      <c r="D8" s="26">
        <v>95.04</v>
      </c>
      <c r="E8" s="26">
        <v>99.98</v>
      </c>
      <c r="F8" s="26">
        <v>94.78</v>
      </c>
      <c r="G8" s="135"/>
    </row>
    <row r="9" spans="1:7" ht="24" customHeight="1">
      <c r="A9" s="25" t="s">
        <v>27</v>
      </c>
      <c r="B9" s="26">
        <v>155.7</v>
      </c>
      <c r="C9" s="26">
        <v>102.85</v>
      </c>
      <c r="D9" s="26">
        <v>102.13</v>
      </c>
      <c r="E9" s="26">
        <v>100.39</v>
      </c>
      <c r="F9" s="26">
        <v>102.5</v>
      </c>
      <c r="G9" s="135"/>
    </row>
    <row r="10" spans="1:7" ht="24" customHeight="1">
      <c r="A10" s="25" t="s">
        <v>50</v>
      </c>
      <c r="B10" s="26">
        <v>165.23</v>
      </c>
      <c r="C10" s="26">
        <v>107.79</v>
      </c>
      <c r="D10" s="27">
        <v>106.42</v>
      </c>
      <c r="E10" s="27">
        <v>100.38</v>
      </c>
      <c r="F10" s="27">
        <v>108.14</v>
      </c>
      <c r="G10" s="135"/>
    </row>
    <row r="11" spans="1:7" ht="24" customHeight="1">
      <c r="A11" s="25" t="s">
        <v>28</v>
      </c>
      <c r="B11" s="26">
        <v>131.99</v>
      </c>
      <c r="C11" s="26">
        <v>105.37</v>
      </c>
      <c r="D11" s="26">
        <v>101.67</v>
      </c>
      <c r="E11" s="26">
        <v>100.88</v>
      </c>
      <c r="F11" s="26">
        <v>103.98</v>
      </c>
      <c r="G11" s="135"/>
    </row>
    <row r="12" spans="1:7" ht="24" customHeight="1">
      <c r="A12" s="25" t="s">
        <v>29</v>
      </c>
      <c r="B12" s="26">
        <v>141</v>
      </c>
      <c r="C12" s="26">
        <v>107.72</v>
      </c>
      <c r="D12" s="26">
        <v>102.9</v>
      </c>
      <c r="E12" s="26">
        <v>100.73</v>
      </c>
      <c r="F12" s="26">
        <v>107.9</v>
      </c>
      <c r="G12" s="135"/>
    </row>
    <row r="13" spans="1:7" ht="24" customHeight="1">
      <c r="A13" s="25" t="s">
        <v>51</v>
      </c>
      <c r="B13" s="26">
        <v>148.98</v>
      </c>
      <c r="C13" s="26">
        <v>103.73</v>
      </c>
      <c r="D13" s="26">
        <v>97.35</v>
      </c>
      <c r="E13" s="26">
        <v>99.04</v>
      </c>
      <c r="F13" s="26">
        <v>104.2</v>
      </c>
      <c r="G13" s="135"/>
    </row>
    <row r="14" spans="1:7" ht="24" customHeight="1">
      <c r="A14" s="25" t="s">
        <v>30</v>
      </c>
      <c r="B14" s="26">
        <v>137.04</v>
      </c>
      <c r="C14" s="26">
        <v>108.85</v>
      </c>
      <c r="D14" s="26">
        <v>104.29</v>
      </c>
      <c r="E14" s="26">
        <v>100.72</v>
      </c>
      <c r="F14" s="26">
        <v>110.06</v>
      </c>
      <c r="G14" s="135"/>
    </row>
    <row r="15" spans="1:7" ht="24" customHeight="1">
      <c r="A15" s="25" t="s">
        <v>31</v>
      </c>
      <c r="B15" s="26">
        <v>153.88</v>
      </c>
      <c r="C15" s="26">
        <v>135.39</v>
      </c>
      <c r="D15" s="26">
        <v>101.01</v>
      </c>
      <c r="E15" s="26">
        <v>100.16</v>
      </c>
      <c r="F15" s="26">
        <v>136.59</v>
      </c>
      <c r="G15" s="135"/>
    </row>
    <row r="16" spans="1:7" ht="24" customHeight="1">
      <c r="A16" s="25" t="s">
        <v>47</v>
      </c>
      <c r="B16" s="26">
        <v>147.39</v>
      </c>
      <c r="C16" s="26">
        <v>104.07</v>
      </c>
      <c r="D16" s="26">
        <v>100.89</v>
      </c>
      <c r="E16" s="26">
        <v>99.94</v>
      </c>
      <c r="F16" s="26">
        <v>106.33</v>
      </c>
      <c r="G16" s="135"/>
    </row>
    <row r="17" spans="1:7" ht="24" customHeight="1">
      <c r="A17" s="25" t="s">
        <v>48</v>
      </c>
      <c r="B17" s="26">
        <v>87.38</v>
      </c>
      <c r="C17" s="26">
        <v>99.14</v>
      </c>
      <c r="D17" s="26">
        <v>99.15</v>
      </c>
      <c r="E17" s="26">
        <v>99.92</v>
      </c>
      <c r="F17" s="26">
        <v>99.12</v>
      </c>
      <c r="G17" s="135"/>
    </row>
    <row r="18" spans="1:7" ht="24" customHeight="1">
      <c r="A18" s="25" t="s">
        <v>32</v>
      </c>
      <c r="B18" s="26">
        <v>170.97</v>
      </c>
      <c r="C18" s="26">
        <v>101.38</v>
      </c>
      <c r="D18" s="26">
        <v>100.22</v>
      </c>
      <c r="E18" s="26">
        <v>100.06</v>
      </c>
      <c r="F18" s="26">
        <v>101.64</v>
      </c>
      <c r="G18" s="135"/>
    </row>
    <row r="19" spans="1:7" ht="24" customHeight="1">
      <c r="A19" s="25" t="s">
        <v>33</v>
      </c>
      <c r="B19" s="26">
        <v>121.68</v>
      </c>
      <c r="C19" s="26">
        <v>103.51</v>
      </c>
      <c r="D19" s="26">
        <v>101.64</v>
      </c>
      <c r="E19" s="26">
        <v>100.26</v>
      </c>
      <c r="F19" s="26">
        <v>101.49</v>
      </c>
      <c r="G19" s="135"/>
    </row>
    <row r="20" spans="1:7" ht="24" customHeight="1">
      <c r="A20" s="25" t="s">
        <v>34</v>
      </c>
      <c r="B20" s="26">
        <v>154.26</v>
      </c>
      <c r="C20" s="26">
        <v>108.28</v>
      </c>
      <c r="D20" s="26">
        <v>105.1</v>
      </c>
      <c r="E20" s="26">
        <v>100.52</v>
      </c>
      <c r="F20" s="26">
        <v>110.48</v>
      </c>
      <c r="G20" s="135"/>
    </row>
    <row r="21" spans="1:7" s="29" customFormat="1" ht="24" customHeight="1">
      <c r="A21" s="28" t="s">
        <v>35</v>
      </c>
      <c r="B21" s="101">
        <v>186.58</v>
      </c>
      <c r="C21" s="101">
        <v>89.49</v>
      </c>
      <c r="D21" s="101">
        <v>84.3</v>
      </c>
      <c r="E21" s="101">
        <v>95.53</v>
      </c>
      <c r="F21" s="101">
        <v>94.75</v>
      </c>
      <c r="G21" s="135"/>
    </row>
    <row r="22" spans="1:7" s="29" customFormat="1" ht="24" customHeight="1">
      <c r="A22" s="30" t="s">
        <v>36</v>
      </c>
      <c r="B22" s="102">
        <v>136.55</v>
      </c>
      <c r="C22" s="102">
        <v>100.1</v>
      </c>
      <c r="D22" s="102">
        <v>100.58</v>
      </c>
      <c r="E22" s="102">
        <v>100.32</v>
      </c>
      <c r="F22" s="102">
        <v>99.32</v>
      </c>
      <c r="G22" s="135"/>
    </row>
  </sheetData>
  <mergeCells count="2">
    <mergeCell ref="A4:A5"/>
    <mergeCell ref="F4:F5"/>
  </mergeCells>
  <printOptions/>
  <pageMargins left="0.75" right="0.27" top="0.64" bottom="0.48" header="0.17" footer="0.18"/>
  <pageSetup firstPageNumber="6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Admin</cp:lastModifiedBy>
  <cp:lastPrinted>2013-07-03T00:57:01Z</cp:lastPrinted>
  <dcterms:created xsi:type="dcterms:W3CDTF">2002-05-14T16:08:28Z</dcterms:created>
  <dcterms:modified xsi:type="dcterms:W3CDTF">2013-07-03T01:04:04Z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